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5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  <sheet name="Лист1" sheetId="5" state="hidden" r:id="rId5"/>
    <sheet name="Предельный объем" sheetId="6" r:id="rId6"/>
  </sheets>
  <definedNames>
    <definedName name="_xlnm.Print_Area" localSheetId="0">'кредиты полученные'!$A$1:$X$30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<sst xmlns="http://schemas.openxmlformats.org/spreadsheetml/2006/main" count="195" uniqueCount="123">
  <si>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</si>
  <si>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</si>
  <si>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</si>
  <si>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</si>
  <si>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</si>
  <si>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</si>
  <si>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</si>
  <si>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</si>
  <si>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</si>
  <si>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</si>
  <si>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</si>
  <si>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</si>
  <si>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</si>
  <si>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</si>
  <si>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</si>
  <si>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</si>
  <si>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</si>
  <si>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</si>
  <si>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</si>
  <si>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</si>
  <si>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</si>
  <si>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</si>
  <si>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</si>
  <si>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</si>
  <si>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</si>
  <si>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</si>
  <si>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</si>
  <si>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</si>
  <si>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</si>
  <si>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</si>
  <si>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</si>
  <si>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</si>
  <si>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</si>
  <si>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</si>
  <si>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</si>
  <si>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</si>
  <si>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</si>
  <si>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</si>
  <si>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</si>
  <si>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</si>
  <si>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</si>
  <si>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</si>
  <si>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</si>
  <si>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</si>
  <si>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</si>
  <si>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</si>
  <si>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</si>
  <si>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</si>
  <si>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</si>
  <si>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</si>
  <si>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</si>
  <si>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</si>
  <si>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</si>
  <si>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</si>
  <si>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</si>
  <si>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</si>
  <si>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</si>
  <si>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</si>
  <si>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</si>
  <si>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</si>
  <si>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</si>
  <si>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</si>
  <si>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</si>
  <si>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</si>
  <si>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</si>
  <si>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</si>
  <si>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</si>
  <si>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</si>
  <si>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</si>
  <si>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</si>
  <si>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</si>
  <si>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</si>
  <si>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</si>
  <si>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</si>
  <si>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</si>
  <si>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</si>
  <si>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</si>
  <si>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</si>
  <si>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</si>
  <si>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</si>
  <si>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</si>
  <si>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</si>
  <si>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</si>
  <si>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</si>
  <si>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</si>
  <si>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Соглашение б/№ от 28.06.04</t>
  </si>
  <si>
    <t>Соглашение б/№ от 01.06.06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</si>
  <si>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</si>
  <si>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</si>
  <si>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</si>
  <si>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</si>
  <si>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</si>
  <si>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</si>
  <si>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</si>
  <si>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</si>
  <si>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</si>
  <si>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</si>
  <si>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</si>
  <si>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</si>
  <si>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>Распоряжение №705-р от 24.09.2014  Соглашение №127 от 25.09.2014</t>
  </si>
  <si>
    <t>на частичное  покрытие дефицита бюджета</t>
  </si>
  <si>
    <t>Распоряжение Правительства УР №349-р от 17.04.2017 Соглашение №24 от 25.04.2017 года</t>
  </si>
  <si>
    <t>Распоряжение Правительства УР №348-р от 17.04.2017 Соглашение №39 от 25.04.2017 года</t>
  </si>
  <si>
    <t xml:space="preserve">Постановление Правительства УР №263 от 03.07.2018         Соглашение №27 от 30.07.2018 </t>
  </si>
  <si>
    <t>на частичное покрытие дефицита бюджета</t>
  </si>
  <si>
    <t>Распоряжение Правительства УР №1399-р от 24.10.2016 г. Соглашение №36 от 01.11.2016 г.</t>
  </si>
  <si>
    <t>МФ УР</t>
  </si>
  <si>
    <t>Публичное ационерное общество "Сбербанк России"</t>
  </si>
  <si>
    <t>Муниципальный контракт №2019/4 от 19.07.2019</t>
  </si>
  <si>
    <t>на финансирование дефицита бюджета и /или погашение долговых обязательств</t>
  </si>
  <si>
    <t xml:space="preserve"> из бюджета Удмуртской Республики, в кредитных и прочих организациях по состоянию на 1 ноября 2019 г.</t>
  </si>
  <si>
    <t>по муниципальным ценным бумагам по состоянию на 1 ноября 2019 г.</t>
  </si>
  <si>
    <t>по состоянию на 1 ноября 2019 г.</t>
  </si>
  <si>
    <t>муниципального образования "Юкаменский район  по состоянию на 1 ноября 2019 года</t>
  </si>
  <si>
    <t>Сведения о муниципальном долге  муниципального образования "Юкаменский район"</t>
  </si>
  <si>
    <t>тыс.рублей</t>
  </si>
  <si>
    <t>Предельный объем муниципального долга на текущий финансовый год</t>
  </si>
  <si>
    <t>Верхний предел муниципального долга по состоянию на 01 января 2020 года</t>
  </si>
  <si>
    <t>в том числе верхний предел по муниципальным гарантиям</t>
  </si>
  <si>
    <t>Расходы на обслуживание муниципального долга</t>
  </si>
  <si>
    <t>Утверждено решением о бюджете на 2019 год</t>
  </si>
  <si>
    <t>Фактический объем муниципального долга</t>
  </si>
  <si>
    <t>На 01.11.2019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</si>
</sst>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  <numFmt numFmtId="185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4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11" xfId="0" applyNumberForma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180" fontId="0" fillId="0" borderId="11" xfId="0" applyNumberForma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83" fontId="0" fillId="0" borderId="11" xfId="0" applyNumberFormat="1" applyBorder="1" applyAlignment="1">
      <alignment horizontal="right" vertical="center"/>
    </xf>
    <xf numFmtId="183" fontId="0" fillId="0" borderId="11" xfId="0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horizontal="right" vertical="center"/>
    </xf>
    <xf numFmtId="183" fontId="0" fillId="0" borderId="11" xfId="0" applyNumberFormat="1" applyBorder="1" applyAlignment="1">
      <alignment horizontal="center" vertical="center"/>
    </xf>
    <xf numFmtId="183" fontId="5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14" fontId="3" fillId="0" borderId="31" xfId="0" applyNumberFormat="1" applyFont="1" applyBorder="1" applyAlignment="1">
      <alignment horizontal="center"/>
    </xf>
    <xf numFmtId="39" fontId="3" fillId="0" borderId="31" xfId="0" applyNumberFormat="1" applyFont="1" applyBorder="1" applyAlignment="1">
      <alignment horizontal="right"/>
    </xf>
    <xf numFmtId="39" fontId="3" fillId="0" borderId="31" xfId="0" applyNumberFormat="1" applyFont="1" applyBorder="1" applyAlignment="1">
      <alignment/>
    </xf>
    <xf numFmtId="39" fontId="3" fillId="0" borderId="29" xfId="0" applyNumberFormat="1" applyFont="1" applyBorder="1" applyAlignment="1">
      <alignment/>
    </xf>
    <xf numFmtId="39" fontId="3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39" fontId="4" fillId="0" borderId="17" xfId="0" applyNumberFormat="1" applyFont="1" applyBorder="1" applyAlignment="1">
      <alignment horizontal="right"/>
    </xf>
    <xf numFmtId="180" fontId="10" fillId="0" borderId="11" xfId="0" applyNumberFormat="1" applyFont="1" applyBorder="1" applyAlignment="1">
      <alignment/>
    </xf>
    <xf numFmtId="180" fontId="11" fillId="0" borderId="28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183" fontId="11" fillId="0" borderId="28" xfId="0" applyNumberFormat="1" applyFont="1" applyBorder="1" applyAlignment="1">
      <alignment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80" fontId="10" fillId="0" borderId="33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4" fillId="0" borderId="25" xfId="0" applyNumberFormat="1" applyFont="1" applyBorder="1" applyAlignment="1">
      <alignment horizontal="left" vertical="center"/>
    </xf>
    <xf numFmtId="0" fontId="3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180" fontId="11" fillId="0" borderId="11" xfId="0" applyNumberFormat="1" applyFont="1" applyBorder="1" applyAlignment="1">
      <alignment horizontal="center"/>
    </xf>
    <xf numFmtId="180" fontId="10" fillId="0" borderId="11" xfId="0" applyNumberFormat="1" applyFont="1" applyBorder="1" applyAlignment="1">
      <alignment horizontal="center"/>
    </xf>
    <xf numFmtId="185" fontId="11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/>
    </xf>
    <xf numFmtId="183" fontId="10" fillId="0" borderId="11" xfId="0" applyNumberFormat="1" applyFont="1" applyBorder="1" applyAlignment="1">
      <alignment horizontal="center"/>
    </xf>
    <xf numFmtId="183" fontId="3" fillId="0" borderId="11" xfId="0" applyNumberFormat="1" applyFont="1" applyBorder="1" applyAlignment="1">
      <alignment/>
    </xf>
    <xf numFmtId="182" fontId="0" fillId="0" borderId="11" xfId="0" applyNumberForma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183" fontId="10" fillId="0" borderId="11" xfId="0" applyNumberFormat="1" applyFont="1" applyBorder="1" applyAlignment="1">
      <alignment/>
    </xf>
    <xf numFmtId="180" fontId="1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view="pageBreakPreview" zoomScale="50" zoomScaleSheetLayoutView="50" zoomScalePageLayoutView="0" workbookViewId="0" topLeftCell="A1">
      <pane xSplit="2" ySplit="12" topLeftCell="C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K22" sqref="K22"/>
    </sheetView>
  </sheetViews>
  <sheetFormatPr defaultColWidth="9.00390625" defaultRowHeight="12.75"/>
  <cols>
    <col min="1" max="1" width="4.25390625" style="1" customWidth="1"/>
    <col min="2" max="2" width="28.625" style="1" customWidth="1"/>
    <col min="3" max="3" width="11.75390625" style="1" customWidth="1"/>
    <col min="4" max="4" width="14.875" style="1" customWidth="1"/>
    <col min="5" max="5" width="12.125" style="1" customWidth="1"/>
    <col min="6" max="6" width="12.875" style="1" customWidth="1"/>
    <col min="7" max="7" width="21.00390625" style="1" customWidth="1"/>
    <col min="8" max="8" width="7.375" style="1" customWidth="1"/>
    <col min="9" max="9" width="9.125" style="1" customWidth="1"/>
    <col min="10" max="10" width="21.75390625" style="1" customWidth="1"/>
    <col min="11" max="11" width="17.00390625" style="1" customWidth="1"/>
    <col min="12" max="12" width="9.625" style="1" customWidth="1"/>
    <col min="13" max="13" width="22.875" style="1" customWidth="1"/>
    <col min="14" max="14" width="17.25390625" style="1" customWidth="1"/>
    <col min="15" max="15" width="9.125" style="1" customWidth="1"/>
    <col min="16" max="16" width="7.375" style="1" customWidth="1"/>
    <col min="17" max="17" width="9.375" style="1" customWidth="1"/>
    <col min="18" max="18" width="6.875" style="1" customWidth="1"/>
    <col min="19" max="19" width="20.75390625" style="1" customWidth="1"/>
    <col min="20" max="20" width="6.00390625" style="1" customWidth="1"/>
    <col min="21" max="21" width="6.125" style="1" customWidth="1"/>
    <col min="22" max="22" width="5.25390625" style="1" customWidth="1"/>
    <col min="23" max="23" width="5.75390625" style="1" customWidth="1"/>
    <col min="24" max="24" width="6.00390625" style="1" customWidth="1"/>
    <col min="25" max="16384" width="9.125" style="1" customWidth="1"/>
  </cols>
  <sheetData>
    <row r="1" spans="1:55" ht="15.75">
      <c r="A1" s="3"/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2"/>
      <c r="O1" s="3"/>
      <c r="P1" s="3"/>
      <c r="Q1" s="42"/>
      <c r="R1" s="45"/>
      <c r="S1" s="45"/>
      <c r="T1" s="45"/>
      <c r="U1" s="45"/>
      <c r="V1" s="45"/>
      <c r="W1" s="45"/>
      <c r="X1" s="45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2"/>
      <c r="O2" s="3"/>
      <c r="P2" s="3"/>
      <c r="Q2" s="42"/>
      <c r="R2" s="42"/>
      <c r="S2" s="3"/>
      <c r="T2" s="3"/>
      <c r="U2" s="3"/>
      <c r="V2" s="3"/>
      <c r="W2" s="4"/>
      <c r="X2" s="44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2"/>
      <c r="O3" s="3"/>
      <c r="P3" s="3"/>
      <c r="Q3" s="42"/>
      <c r="R3" s="42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15.75" customHeight="1">
      <c r="A4" s="133" t="s">
        <v>52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34" t="s">
        <v>66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34" t="s">
        <v>110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13.5" customHeight="1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1"/>
      <c r="W7" s="40"/>
      <c r="X7" s="40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36" t="s">
        <v>2</v>
      </c>
      <c r="B8" s="125" t="s">
        <v>25</v>
      </c>
      <c r="C8" s="125" t="s">
        <v>20</v>
      </c>
      <c r="D8" s="125" t="s">
        <v>19</v>
      </c>
      <c r="E8" s="125" t="s">
        <v>21</v>
      </c>
      <c r="F8" s="125" t="s">
        <v>22</v>
      </c>
      <c r="G8" s="125" t="s">
        <v>31</v>
      </c>
      <c r="H8" s="125"/>
      <c r="I8" s="125"/>
      <c r="J8" s="125" t="s">
        <v>27</v>
      </c>
      <c r="K8" s="125" t="s">
        <v>29</v>
      </c>
      <c r="L8" s="125"/>
      <c r="M8" s="125" t="s">
        <v>32</v>
      </c>
      <c r="N8" s="125"/>
      <c r="O8" s="125"/>
      <c r="P8" s="127" t="s">
        <v>28</v>
      </c>
      <c r="Q8" s="128"/>
      <c r="R8" s="129"/>
      <c r="S8" s="125" t="s">
        <v>30</v>
      </c>
      <c r="T8" s="125"/>
      <c r="U8" s="125"/>
      <c r="V8" s="127" t="s">
        <v>26</v>
      </c>
      <c r="W8" s="128"/>
      <c r="X8" s="135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40.5" customHeight="1" thickBot="1">
      <c r="A9" s="137"/>
      <c r="B9" s="126"/>
      <c r="C9" s="126"/>
      <c r="D9" s="126"/>
      <c r="E9" s="126"/>
      <c r="F9" s="126"/>
      <c r="G9" s="103" t="s">
        <v>23</v>
      </c>
      <c r="H9" s="103" t="s">
        <v>1</v>
      </c>
      <c r="I9" s="103" t="s">
        <v>24</v>
      </c>
      <c r="J9" s="126"/>
      <c r="K9" s="103" t="s">
        <v>1</v>
      </c>
      <c r="L9" s="103" t="s">
        <v>24</v>
      </c>
      <c r="M9" s="103" t="s">
        <v>23</v>
      </c>
      <c r="N9" s="103" t="s">
        <v>1</v>
      </c>
      <c r="O9" s="103" t="s">
        <v>24</v>
      </c>
      <c r="P9" s="103" t="s">
        <v>23</v>
      </c>
      <c r="Q9" s="103" t="s">
        <v>1</v>
      </c>
      <c r="R9" s="103" t="s">
        <v>24</v>
      </c>
      <c r="S9" s="103" t="s">
        <v>23</v>
      </c>
      <c r="T9" s="103" t="s">
        <v>1</v>
      </c>
      <c r="U9" s="103" t="s">
        <v>24</v>
      </c>
      <c r="V9" s="103" t="s">
        <v>23</v>
      </c>
      <c r="W9" s="103" t="s">
        <v>1</v>
      </c>
      <c r="X9" s="104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7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8">
        <v>13</v>
      </c>
      <c r="N10" s="58">
        <v>14</v>
      </c>
      <c r="O10" s="58">
        <v>15</v>
      </c>
      <c r="P10" s="58">
        <v>16</v>
      </c>
      <c r="Q10" s="58">
        <v>17</v>
      </c>
      <c r="R10" s="58">
        <v>18</v>
      </c>
      <c r="S10" s="58">
        <v>19</v>
      </c>
      <c r="T10" s="58">
        <v>20</v>
      </c>
      <c r="U10" s="59">
        <v>21</v>
      </c>
      <c r="V10" s="59">
        <v>22</v>
      </c>
      <c r="W10" s="59">
        <v>23</v>
      </c>
      <c r="X10" s="60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0" t="s">
        <v>69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2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4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5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8"/>
      <c r="B13" s="61" t="s">
        <v>99</v>
      </c>
      <c r="C13" s="61" t="s">
        <v>106</v>
      </c>
      <c r="D13" s="61" t="s">
        <v>80</v>
      </c>
      <c r="E13" s="62">
        <v>41907</v>
      </c>
      <c r="F13" s="110">
        <v>43669</v>
      </c>
      <c r="G13" s="99">
        <v>8000000</v>
      </c>
      <c r="H13" s="99"/>
      <c r="I13" s="99"/>
      <c r="J13" s="99"/>
      <c r="K13" s="99">
        <v>4493.15</v>
      </c>
      <c r="L13" s="99"/>
      <c r="M13" s="99">
        <v>8000000</v>
      </c>
      <c r="N13" s="99">
        <v>4493.15</v>
      </c>
      <c r="O13" s="99"/>
      <c r="P13" s="99"/>
      <c r="Q13" s="99"/>
      <c r="R13" s="99"/>
      <c r="S13" s="99">
        <f>G13-M13</f>
        <v>0</v>
      </c>
      <c r="T13" s="101"/>
      <c r="U13" s="106"/>
      <c r="V13" s="99"/>
      <c r="W13" s="99"/>
      <c r="X13" s="105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83.25" customHeight="1">
      <c r="A14" s="8"/>
      <c r="B14" s="61" t="s">
        <v>105</v>
      </c>
      <c r="C14" s="61" t="s">
        <v>106</v>
      </c>
      <c r="D14" s="61" t="s">
        <v>100</v>
      </c>
      <c r="E14" s="62">
        <v>42675</v>
      </c>
      <c r="F14" s="110">
        <v>43669</v>
      </c>
      <c r="G14" s="99">
        <v>142650</v>
      </c>
      <c r="H14" s="99"/>
      <c r="I14" s="99"/>
      <c r="J14" s="99"/>
      <c r="K14" s="99">
        <v>80.12</v>
      </c>
      <c r="L14" s="99"/>
      <c r="M14" s="99">
        <v>142650</v>
      </c>
      <c r="N14" s="99">
        <v>80.12</v>
      </c>
      <c r="O14" s="99"/>
      <c r="P14" s="99"/>
      <c r="Q14" s="99"/>
      <c r="R14" s="99"/>
      <c r="S14" s="99">
        <f>G14-M14</f>
        <v>0</v>
      </c>
      <c r="T14" s="101"/>
      <c r="U14" s="106"/>
      <c r="V14" s="99"/>
      <c r="W14" s="99"/>
      <c r="X14" s="99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65.25" customHeight="1">
      <c r="A15" s="108"/>
      <c r="B15" s="61" t="s">
        <v>101</v>
      </c>
      <c r="C15" s="61" t="s">
        <v>106</v>
      </c>
      <c r="D15" s="61" t="s">
        <v>97</v>
      </c>
      <c r="E15" s="62">
        <v>42856</v>
      </c>
      <c r="F15" s="110">
        <v>43669</v>
      </c>
      <c r="G15" s="99">
        <v>265687</v>
      </c>
      <c r="H15" s="99"/>
      <c r="I15" s="99"/>
      <c r="J15" s="99"/>
      <c r="K15" s="99">
        <v>149.22</v>
      </c>
      <c r="L15" s="99"/>
      <c r="M15" s="99">
        <v>265687</v>
      </c>
      <c r="N15" s="99">
        <v>149.22</v>
      </c>
      <c r="O15" s="99"/>
      <c r="P15" s="99"/>
      <c r="Q15" s="99"/>
      <c r="R15" s="99"/>
      <c r="S15" s="99">
        <f>G15-M15</f>
        <v>0</v>
      </c>
      <c r="T15" s="101"/>
      <c r="U15" s="115"/>
      <c r="V15" s="99"/>
      <c r="W15" s="99"/>
      <c r="X15" s="99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65.25" customHeight="1">
      <c r="A16" s="108"/>
      <c r="B16" s="61" t="s">
        <v>102</v>
      </c>
      <c r="C16" s="61" t="s">
        <v>106</v>
      </c>
      <c r="D16" s="61" t="s">
        <v>97</v>
      </c>
      <c r="E16" s="62">
        <v>42856</v>
      </c>
      <c r="F16" s="110">
        <v>43669</v>
      </c>
      <c r="G16" s="99">
        <v>50000</v>
      </c>
      <c r="H16" s="99"/>
      <c r="I16" s="99"/>
      <c r="J16" s="99"/>
      <c r="K16" s="99">
        <v>28.08</v>
      </c>
      <c r="L16" s="99"/>
      <c r="M16" s="99">
        <v>50000</v>
      </c>
      <c r="N16" s="99">
        <v>28.08</v>
      </c>
      <c r="O16" s="99"/>
      <c r="P16" s="99"/>
      <c r="Q16" s="99"/>
      <c r="R16" s="99"/>
      <c r="S16" s="99">
        <f>G16-M16</f>
        <v>0</v>
      </c>
      <c r="T16" s="101"/>
      <c r="U16" s="115"/>
      <c r="V16" s="99"/>
      <c r="W16" s="99"/>
      <c r="X16" s="99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77.25" customHeight="1">
      <c r="A17" s="119"/>
      <c r="B17" s="61" t="s">
        <v>103</v>
      </c>
      <c r="C17" s="61" t="s">
        <v>106</v>
      </c>
      <c r="D17" s="61" t="s">
        <v>104</v>
      </c>
      <c r="E17" s="62">
        <v>43311</v>
      </c>
      <c r="F17" s="110">
        <v>43669</v>
      </c>
      <c r="G17" s="99">
        <v>21498157</v>
      </c>
      <c r="H17" s="99"/>
      <c r="I17" s="99"/>
      <c r="J17" s="99"/>
      <c r="K17" s="99">
        <v>12074.31</v>
      </c>
      <c r="L17" s="99"/>
      <c r="M17" s="99">
        <v>21498157</v>
      </c>
      <c r="N17" s="99">
        <v>12074.31</v>
      </c>
      <c r="O17" s="99"/>
      <c r="P17" s="99"/>
      <c r="Q17" s="99"/>
      <c r="R17" s="99"/>
      <c r="S17" s="99">
        <f>G17-M17</f>
        <v>0</v>
      </c>
      <c r="T17" s="101"/>
      <c r="U17" s="106"/>
      <c r="V17" s="99"/>
      <c r="W17" s="99"/>
      <c r="X17" s="99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.75">
      <c r="A18" s="54" t="s">
        <v>98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107"/>
      <c r="V18" s="55"/>
      <c r="W18" s="55"/>
      <c r="X18" s="56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8">
      <c r="A19" s="63" t="s">
        <v>70</v>
      </c>
      <c r="B19" s="52"/>
      <c r="C19" s="52"/>
      <c r="D19" s="52"/>
      <c r="E19" s="52"/>
      <c r="F19" s="52"/>
      <c r="G19" s="99">
        <f>G13+G14+G15+G16+G17</f>
        <v>29956494</v>
      </c>
      <c r="H19" s="120">
        <v>0</v>
      </c>
      <c r="I19" s="120">
        <f aca="true" t="shared" si="0" ref="I19:X19">I13+I14+I15+I16+I17</f>
        <v>0</v>
      </c>
      <c r="J19" s="120">
        <f t="shared" si="0"/>
        <v>0</v>
      </c>
      <c r="K19" s="99">
        <f t="shared" si="0"/>
        <v>16824.879999999997</v>
      </c>
      <c r="L19" s="99">
        <f t="shared" si="0"/>
        <v>0</v>
      </c>
      <c r="M19" s="99">
        <f t="shared" si="0"/>
        <v>29956494</v>
      </c>
      <c r="N19" s="99">
        <f t="shared" si="0"/>
        <v>16824.879999999997</v>
      </c>
      <c r="O19" s="99">
        <f t="shared" si="0"/>
        <v>0</v>
      </c>
      <c r="P19" s="120">
        <f t="shared" si="0"/>
        <v>0</v>
      </c>
      <c r="Q19" s="120">
        <f t="shared" si="0"/>
        <v>0</v>
      </c>
      <c r="R19" s="120">
        <f t="shared" si="0"/>
        <v>0</v>
      </c>
      <c r="S19" s="99">
        <f t="shared" si="0"/>
        <v>0</v>
      </c>
      <c r="T19" s="120">
        <f t="shared" si="0"/>
        <v>0</v>
      </c>
      <c r="U19" s="120">
        <f t="shared" si="0"/>
        <v>0</v>
      </c>
      <c r="V19" s="120">
        <f t="shared" si="0"/>
        <v>0</v>
      </c>
      <c r="W19" s="120">
        <f t="shared" si="0"/>
        <v>0</v>
      </c>
      <c r="X19" s="120">
        <f t="shared" si="0"/>
        <v>0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5.75">
      <c r="A20" s="124" t="s">
        <v>71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0.75">
      <c r="A21" s="109"/>
      <c r="B21" s="111" t="s">
        <v>108</v>
      </c>
      <c r="C21" s="111" t="s">
        <v>107</v>
      </c>
      <c r="D21" s="111" t="s">
        <v>109</v>
      </c>
      <c r="E21" s="110">
        <v>43669</v>
      </c>
      <c r="F21" s="110">
        <v>44031</v>
      </c>
      <c r="G21" s="112"/>
      <c r="H21" s="109"/>
      <c r="I21" s="109"/>
      <c r="J21" s="99">
        <v>29956500</v>
      </c>
      <c r="K21" s="113">
        <v>671961.22</v>
      </c>
      <c r="L21" s="112"/>
      <c r="M21" s="114"/>
      <c r="N21" s="113">
        <v>671961.22</v>
      </c>
      <c r="O21" s="109"/>
      <c r="P21" s="109"/>
      <c r="Q21" s="109"/>
      <c r="R21" s="109"/>
      <c r="S21" s="99">
        <f>G21+J21-M21</f>
        <v>29956500</v>
      </c>
      <c r="T21" s="101"/>
      <c r="U21" s="106"/>
      <c r="V21" s="109"/>
      <c r="W21" s="109"/>
      <c r="X21" s="109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22.5" customHeight="1">
      <c r="A22" s="19" t="s">
        <v>70</v>
      </c>
      <c r="B22" s="8"/>
      <c r="C22" s="8"/>
      <c r="D22" s="8"/>
      <c r="E22" s="8"/>
      <c r="F22" s="8"/>
      <c r="G22" s="116">
        <f>G21</f>
        <v>0</v>
      </c>
      <c r="H22" s="117">
        <v>0</v>
      </c>
      <c r="I22" s="117">
        <v>0</v>
      </c>
      <c r="J22" s="99">
        <f>J21</f>
        <v>29956500</v>
      </c>
      <c r="K22" s="121">
        <f>K21</f>
        <v>671961.22</v>
      </c>
      <c r="L22" s="117">
        <v>0</v>
      </c>
      <c r="M22" s="116">
        <f>M21</f>
        <v>0</v>
      </c>
      <c r="N22" s="121">
        <f>N21</f>
        <v>671961.22</v>
      </c>
      <c r="O22" s="117">
        <v>0</v>
      </c>
      <c r="P22" s="117">
        <v>0</v>
      </c>
      <c r="Q22" s="117">
        <v>0</v>
      </c>
      <c r="R22" s="117">
        <v>0</v>
      </c>
      <c r="S22" s="121">
        <f>S21</f>
        <v>29956500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5.75">
      <c r="A23" s="124" t="s">
        <v>72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.75" customHeight="1" thickBot="1">
      <c r="A24" s="19" t="s">
        <v>70</v>
      </c>
      <c r="B24" s="8"/>
      <c r="C24" s="8"/>
      <c r="D24" s="8"/>
      <c r="E24" s="8"/>
      <c r="F24" s="8"/>
      <c r="G24" s="8">
        <v>0</v>
      </c>
      <c r="H24" s="8">
        <v>0</v>
      </c>
      <c r="I24" s="8">
        <v>0</v>
      </c>
      <c r="J24" s="102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8.75" thickBot="1">
      <c r="A25" s="51" t="s">
        <v>48</v>
      </c>
      <c r="B25" s="64"/>
      <c r="C25" s="64"/>
      <c r="D25" s="64"/>
      <c r="E25" s="64"/>
      <c r="F25" s="64"/>
      <c r="G25" s="100">
        <f>G19+G22</f>
        <v>29956494</v>
      </c>
      <c r="H25" s="102">
        <f aca="true" t="shared" si="1" ref="H25:X25">H19+H22</f>
        <v>0</v>
      </c>
      <c r="I25" s="102">
        <f t="shared" si="1"/>
        <v>0</v>
      </c>
      <c r="J25" s="100">
        <f>J19+J22</f>
        <v>29956500</v>
      </c>
      <c r="K25" s="100">
        <f t="shared" si="1"/>
        <v>688786.1</v>
      </c>
      <c r="L25" s="100">
        <f t="shared" si="1"/>
        <v>0</v>
      </c>
      <c r="M25" s="100">
        <f t="shared" si="1"/>
        <v>29956494</v>
      </c>
      <c r="N25" s="100">
        <f t="shared" si="1"/>
        <v>688786.1</v>
      </c>
      <c r="O25" s="100">
        <f t="shared" si="1"/>
        <v>0</v>
      </c>
      <c r="P25" s="102">
        <f t="shared" si="1"/>
        <v>0</v>
      </c>
      <c r="Q25" s="102">
        <f t="shared" si="1"/>
        <v>0</v>
      </c>
      <c r="R25" s="102">
        <f t="shared" si="1"/>
        <v>0</v>
      </c>
      <c r="S25" s="100">
        <f t="shared" si="1"/>
        <v>29956500</v>
      </c>
      <c r="T25" s="102">
        <f t="shared" si="1"/>
        <v>0</v>
      </c>
      <c r="U25" s="102">
        <f t="shared" si="1"/>
        <v>0</v>
      </c>
      <c r="V25" s="102">
        <f t="shared" si="1"/>
        <v>0</v>
      </c>
      <c r="W25" s="102">
        <f t="shared" si="1"/>
        <v>0</v>
      </c>
      <c r="X25" s="102">
        <f t="shared" si="1"/>
        <v>0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5.75">
      <c r="A26" s="3" t="s">
        <v>87</v>
      </c>
      <c r="B26" s="3"/>
      <c r="C26" s="1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3" t="s">
        <v>88</v>
      </c>
      <c r="B27" s="3"/>
      <c r="C27" s="10"/>
      <c r="D27" s="3"/>
      <c r="E27" s="3"/>
      <c r="F27" s="3"/>
      <c r="G27" s="3"/>
      <c r="H27" s="3" t="s">
        <v>89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9.75" customHeight="1">
      <c r="A28" s="3"/>
      <c r="B28" s="3"/>
      <c r="C28" s="1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.75">
      <c r="A29" s="3" t="s">
        <v>81</v>
      </c>
      <c r="B29" s="3"/>
      <c r="C29" s="1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3" t="s">
        <v>82</v>
      </c>
      <c r="B30" s="3"/>
      <c r="C30" s="10"/>
      <c r="D30" s="3"/>
      <c r="E30" s="3"/>
      <c r="F30" s="3"/>
      <c r="G30" s="3"/>
      <c r="H30" s="3" t="s">
        <v>95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</sheetData>
  <sheetProtection/>
  <mergeCells count="19"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  <mergeCell ref="A20:X20"/>
    <mergeCell ref="A23:X23"/>
    <mergeCell ref="C8:C9"/>
    <mergeCell ref="P8:R8"/>
    <mergeCell ref="G8:I8"/>
    <mergeCell ref="J8:J9"/>
    <mergeCell ref="K8:L8"/>
    <mergeCell ref="M8:O8"/>
    <mergeCell ref="A11:X11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zoomScalePageLayoutView="0" workbookViewId="0" topLeftCell="A1">
      <selection activeCell="A7" sqref="A7:G7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0"/>
      <c r="C1" s="3"/>
      <c r="D1" s="11"/>
      <c r="E1" s="46"/>
      <c r="F1" s="22"/>
      <c r="G1" s="44" t="s">
        <v>56</v>
      </c>
      <c r="H1" s="3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1" ht="18.75" customHeight="1">
      <c r="A2" s="3"/>
      <c r="B2" s="3"/>
      <c r="C2" s="3"/>
      <c r="D2" s="11"/>
      <c r="E2" s="39"/>
      <c r="F2" s="22"/>
      <c r="G2" s="44" t="s">
        <v>55</v>
      </c>
      <c r="H2" s="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18.75" customHeight="1">
      <c r="A3" s="3"/>
      <c r="B3" s="3"/>
      <c r="C3" s="3"/>
      <c r="D3" s="11"/>
      <c r="E3" s="39"/>
      <c r="F3" s="22"/>
      <c r="G3" s="44"/>
      <c r="H3" s="3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18.75" customHeight="1">
      <c r="A4" s="3"/>
      <c r="B4" s="3"/>
      <c r="C4" s="3"/>
      <c r="D4" s="11"/>
      <c r="E4" s="22"/>
      <c r="F4" s="22"/>
      <c r="G4" s="3"/>
      <c r="H4" s="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5.75">
      <c r="A5" s="12" t="s">
        <v>0</v>
      </c>
      <c r="B5" s="5"/>
      <c r="C5" s="5"/>
      <c r="D5" s="5"/>
      <c r="E5" s="5"/>
      <c r="F5" s="5"/>
      <c r="G5" s="5"/>
      <c r="H5" s="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15.75">
      <c r="A6" s="134" t="s">
        <v>65</v>
      </c>
      <c r="B6" s="134"/>
      <c r="C6" s="134"/>
      <c r="D6" s="134"/>
      <c r="E6" s="134"/>
      <c r="F6" s="134"/>
      <c r="G6" s="134"/>
      <c r="H6" s="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5.75">
      <c r="A7" s="134" t="s">
        <v>111</v>
      </c>
      <c r="B7" s="134"/>
      <c r="C7" s="134"/>
      <c r="D7" s="134"/>
      <c r="E7" s="134"/>
      <c r="F7" s="134"/>
      <c r="G7" s="134"/>
      <c r="H7" s="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5.75">
      <c r="A8" s="43"/>
      <c r="B8" s="43"/>
      <c r="C8" s="43"/>
      <c r="D8" s="43"/>
      <c r="E8" s="43"/>
      <c r="F8" s="43"/>
      <c r="G8" s="43"/>
      <c r="H8" s="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4" t="s">
        <v>8</v>
      </c>
      <c r="H10" s="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5.75" thickBo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38">
        <v>7</v>
      </c>
      <c r="H11" s="3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5.75">
      <c r="A12" s="16"/>
      <c r="B12" s="17"/>
      <c r="C12" s="17"/>
      <c r="D12" s="17"/>
      <c r="E12" s="17"/>
      <c r="F12" s="17"/>
      <c r="G12" s="18"/>
      <c r="H12" s="3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5.75">
      <c r="A13" s="19"/>
      <c r="B13" s="8"/>
      <c r="C13" s="8"/>
      <c r="D13" s="8"/>
      <c r="E13" s="8"/>
      <c r="F13" s="8"/>
      <c r="G13" s="9"/>
      <c r="H13" s="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5">
      <c r="A14" s="8"/>
      <c r="B14" s="8"/>
      <c r="C14" s="8"/>
      <c r="D14" s="8"/>
      <c r="E14" s="8"/>
      <c r="F14" s="8"/>
      <c r="G14" s="9"/>
      <c r="H14" s="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15">
      <c r="A15" s="8"/>
      <c r="B15" s="8"/>
      <c r="C15" s="8"/>
      <c r="D15" s="8"/>
      <c r="E15" s="8"/>
      <c r="F15" s="8"/>
      <c r="G15" s="9"/>
      <c r="H15" s="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15">
      <c r="A16" s="8"/>
      <c r="B16" s="8"/>
      <c r="C16" s="8"/>
      <c r="D16" s="8"/>
      <c r="E16" s="8"/>
      <c r="F16" s="8"/>
      <c r="G16" s="9"/>
      <c r="H16" s="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ht="16.5" thickBot="1">
      <c r="A17" s="20" t="s">
        <v>48</v>
      </c>
      <c r="B17" s="27"/>
      <c r="C17" s="20"/>
      <c r="D17" s="20">
        <v>0</v>
      </c>
      <c r="E17" s="20">
        <v>0</v>
      </c>
      <c r="F17" s="20">
        <v>0</v>
      </c>
      <c r="G17" s="21">
        <v>0</v>
      </c>
      <c r="H17" s="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ht="15">
      <c r="A18" s="3"/>
      <c r="B18" s="3"/>
      <c r="C18" s="3"/>
      <c r="D18" s="3"/>
      <c r="E18" s="3"/>
      <c r="F18" s="3"/>
      <c r="G18" s="3"/>
      <c r="H18" s="3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15">
      <c r="A19" s="3"/>
      <c r="B19" s="3"/>
      <c r="C19" s="3"/>
      <c r="D19" s="3"/>
      <c r="E19" s="3"/>
      <c r="F19" s="3"/>
      <c r="G19" s="3"/>
      <c r="H19" s="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15">
      <c r="A20" s="3" t="s">
        <v>90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5">
      <c r="A21" s="3" t="s">
        <v>91</v>
      </c>
      <c r="B21" s="3"/>
      <c r="C21" s="3"/>
      <c r="D21" s="3"/>
      <c r="E21" s="3"/>
      <c r="F21" s="3" t="s">
        <v>92</v>
      </c>
      <c r="G21" s="3"/>
      <c r="H21" s="3"/>
      <c r="I21" s="3"/>
      <c r="J21" s="3"/>
      <c r="K21" s="10"/>
      <c r="L21" s="3"/>
      <c r="M21" s="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0"/>
      <c r="L22" s="3"/>
      <c r="M22" s="3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0"/>
      <c r="L23" s="3"/>
      <c r="M23" s="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0"/>
      <c r="L24" s="3"/>
      <c r="M24" s="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5">
      <c r="A25" s="3" t="s">
        <v>84</v>
      </c>
      <c r="B25" s="3"/>
      <c r="C25" s="3"/>
      <c r="D25" s="3"/>
      <c r="E25" s="3"/>
      <c r="F25" s="3"/>
      <c r="G25" s="3"/>
      <c r="H25" s="3"/>
      <c r="I25" s="3"/>
      <c r="J25" s="3"/>
      <c r="K25" s="10"/>
      <c r="L25" s="3"/>
      <c r="M25" s="3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5">
      <c r="A26" s="3" t="s">
        <v>82</v>
      </c>
      <c r="B26" s="3"/>
      <c r="C26" s="3"/>
      <c r="D26" s="3"/>
      <c r="E26" s="3"/>
      <c r="F26" s="3" t="s">
        <v>96</v>
      </c>
      <c r="G26" s="3"/>
      <c r="H26" s="3"/>
      <c r="I26" s="3"/>
      <c r="J26" s="3"/>
      <c r="K26" s="10"/>
      <c r="L26" s="3"/>
      <c r="M26" s="3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5">
      <c r="A29" s="3" t="s">
        <v>62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5">
      <c r="A30" s="3" t="s">
        <v>63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</sheetData>
  <sheetProtection/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zoomScalePageLayoutView="0" workbookViewId="0" topLeftCell="A6">
      <pane ySplit="10" topLeftCell="A16" activePane="bottomLeft" state="frozen"/>
      <selection pane="topLeft" activeCell="A6" sqref="A6"/>
      <selection pane="bottomLeft" activeCell="F9" sqref="F9:L9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52" t="s">
        <v>77</v>
      </c>
      <c r="O2" s="152"/>
      <c r="P2" s="152"/>
      <c r="Q2" s="152"/>
      <c r="R2" s="152"/>
    </row>
    <row r="3" spans="14:18" ht="12.75">
      <c r="N3" s="152" t="s">
        <v>78</v>
      </c>
      <c r="O3" s="152"/>
      <c r="P3" s="152"/>
      <c r="Q3" s="152"/>
      <c r="R3" s="152"/>
    </row>
    <row r="4" spans="14:18" ht="12.75">
      <c r="N4" s="152" t="s">
        <v>57</v>
      </c>
      <c r="O4" s="152"/>
      <c r="P4" s="152"/>
      <c r="Q4" s="152"/>
      <c r="R4" s="152"/>
    </row>
    <row r="5" spans="14:18" ht="12.75">
      <c r="N5" s="152" t="s">
        <v>55</v>
      </c>
      <c r="O5" s="152"/>
      <c r="P5" s="152"/>
      <c r="Q5" s="152"/>
      <c r="R5" s="152"/>
    </row>
    <row r="7" spans="2:18" ht="15">
      <c r="B7" s="42"/>
      <c r="C7" s="42"/>
      <c r="D7" s="42"/>
      <c r="E7" s="138" t="s">
        <v>52</v>
      </c>
      <c r="F7" s="138"/>
      <c r="G7" s="138"/>
      <c r="H7" s="138"/>
      <c r="I7" s="138"/>
      <c r="J7" s="138"/>
      <c r="K7" s="138"/>
      <c r="L7" s="138"/>
      <c r="M7" s="138"/>
      <c r="N7" s="138"/>
      <c r="O7" s="42"/>
      <c r="P7" s="42"/>
      <c r="Q7" s="42"/>
      <c r="R7" s="42"/>
    </row>
    <row r="8" spans="2:18" ht="15">
      <c r="B8" s="138" t="s">
        <v>64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spans="2:18" ht="15">
      <c r="B9" s="42"/>
      <c r="C9" s="42"/>
      <c r="D9" s="42"/>
      <c r="E9" s="42"/>
      <c r="F9" s="138" t="s">
        <v>112</v>
      </c>
      <c r="G9" s="138"/>
      <c r="H9" s="138"/>
      <c r="I9" s="138"/>
      <c r="J9" s="138"/>
      <c r="K9" s="138"/>
      <c r="L9" s="138"/>
      <c r="M9" s="84"/>
      <c r="N9" s="84"/>
      <c r="O9" s="84"/>
      <c r="P9" s="42"/>
      <c r="Q9" s="42"/>
      <c r="R9" s="42"/>
    </row>
    <row r="10" spans="2:18" ht="1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2:18" ht="16.5" thickBot="1">
      <c r="B11" s="42"/>
      <c r="C11" s="42"/>
      <c r="D11" s="40"/>
      <c r="E11" s="40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44</v>
      </c>
    </row>
    <row r="12" spans="1:36" s="1" customFormat="1" ht="58.5" customHeight="1">
      <c r="A12" s="144" t="s">
        <v>2</v>
      </c>
      <c r="B12" s="146" t="s">
        <v>33</v>
      </c>
      <c r="C12" s="146" t="s">
        <v>74</v>
      </c>
      <c r="D12" s="146" t="s">
        <v>73</v>
      </c>
      <c r="E12" s="146" t="s">
        <v>34</v>
      </c>
      <c r="F12" s="146" t="s">
        <v>35</v>
      </c>
      <c r="G12" s="141" t="s">
        <v>5</v>
      </c>
      <c r="H12" s="143"/>
      <c r="I12" s="159" t="s">
        <v>36</v>
      </c>
      <c r="J12" s="159" t="s">
        <v>37</v>
      </c>
      <c r="K12" s="141" t="s">
        <v>10</v>
      </c>
      <c r="L12" s="142"/>
      <c r="M12" s="143"/>
      <c r="N12" s="155" t="s">
        <v>11</v>
      </c>
      <c r="O12" s="156"/>
      <c r="P12" s="148" t="s">
        <v>75</v>
      </c>
      <c r="Q12" s="148"/>
      <c r="R12" s="14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45"/>
      <c r="B13" s="140"/>
      <c r="C13" s="140"/>
      <c r="D13" s="140"/>
      <c r="E13" s="140"/>
      <c r="F13" s="140"/>
      <c r="G13" s="139" t="s">
        <v>12</v>
      </c>
      <c r="H13" s="139" t="s">
        <v>13</v>
      </c>
      <c r="I13" s="160"/>
      <c r="J13" s="160"/>
      <c r="K13" s="157" t="s">
        <v>14</v>
      </c>
      <c r="L13" s="158"/>
      <c r="M13" s="139" t="s">
        <v>15</v>
      </c>
      <c r="N13" s="139" t="s">
        <v>12</v>
      </c>
      <c r="O13" s="153" t="s">
        <v>13</v>
      </c>
      <c r="P13" s="139" t="s">
        <v>76</v>
      </c>
      <c r="Q13" s="139" t="s">
        <v>1</v>
      </c>
      <c r="R13" s="150" t="s">
        <v>24</v>
      </c>
      <c r="S13" s="2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45"/>
      <c r="B14" s="140"/>
      <c r="C14" s="140"/>
      <c r="D14" s="140"/>
      <c r="E14" s="140"/>
      <c r="F14" s="140"/>
      <c r="G14" s="140"/>
      <c r="H14" s="140"/>
      <c r="I14" s="160"/>
      <c r="J14" s="160"/>
      <c r="K14" s="86" t="s">
        <v>16</v>
      </c>
      <c r="L14" s="85" t="s">
        <v>17</v>
      </c>
      <c r="M14" s="140"/>
      <c r="N14" s="140"/>
      <c r="O14" s="154"/>
      <c r="P14" s="147"/>
      <c r="Q14" s="140"/>
      <c r="R14" s="151"/>
      <c r="S14" s="2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49">
        <v>1</v>
      </c>
      <c r="B15" s="87">
        <v>2</v>
      </c>
      <c r="C15" s="88">
        <v>3</v>
      </c>
      <c r="D15" s="88">
        <v>4</v>
      </c>
      <c r="E15" s="88">
        <v>5</v>
      </c>
      <c r="F15" s="87">
        <v>6</v>
      </c>
      <c r="G15" s="87">
        <v>7</v>
      </c>
      <c r="H15" s="88">
        <v>8</v>
      </c>
      <c r="I15" s="88">
        <v>9</v>
      </c>
      <c r="J15" s="88">
        <v>10</v>
      </c>
      <c r="K15" s="88">
        <v>11</v>
      </c>
      <c r="L15" s="87">
        <v>12</v>
      </c>
      <c r="M15" s="87">
        <v>13</v>
      </c>
      <c r="N15" s="87">
        <v>14</v>
      </c>
      <c r="O15" s="87">
        <v>15</v>
      </c>
      <c r="P15" s="87">
        <v>16</v>
      </c>
      <c r="Q15" s="87">
        <v>17</v>
      </c>
      <c r="R15" s="87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8"/>
      <c r="B16" s="89"/>
      <c r="C16" s="90"/>
      <c r="D16" s="90"/>
      <c r="E16" s="91"/>
      <c r="F16" s="92"/>
      <c r="G16" s="92"/>
      <c r="H16" s="93"/>
      <c r="I16" s="93"/>
      <c r="J16" s="93"/>
      <c r="K16" s="93"/>
      <c r="L16" s="93"/>
      <c r="M16" s="93"/>
      <c r="N16" s="92"/>
      <c r="O16" s="94"/>
      <c r="P16" s="93"/>
      <c r="Q16" s="92"/>
      <c r="R16" s="9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7" t="s">
        <v>48</v>
      </c>
      <c r="B17" s="96"/>
      <c r="C17" s="96"/>
      <c r="D17" s="96"/>
      <c r="E17" s="97"/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2"/>
      <c r="F18" s="22"/>
      <c r="G18" s="22"/>
      <c r="H18" s="3"/>
      <c r="I18" s="3"/>
      <c r="J18" s="3"/>
      <c r="K18" s="3"/>
      <c r="L18" s="3"/>
      <c r="M18" s="3"/>
      <c r="N18" s="3"/>
      <c r="O18" s="3"/>
      <c r="P18" s="3"/>
      <c r="Q18" s="2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4"/>
      <c r="F19" s="22"/>
      <c r="G19" s="22"/>
      <c r="H19" s="3"/>
      <c r="I19" s="3"/>
      <c r="J19" s="3"/>
      <c r="K19" s="3"/>
      <c r="L19" s="3"/>
      <c r="M19" s="3"/>
      <c r="N19" s="3"/>
      <c r="O19" s="3"/>
      <c r="P19" s="3"/>
      <c r="Q19" s="2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90</v>
      </c>
      <c r="B20" s="3"/>
      <c r="C20" s="1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93</v>
      </c>
      <c r="B21" s="3"/>
      <c r="C21" s="10"/>
      <c r="D21" s="3"/>
      <c r="E21" s="3"/>
      <c r="F21" s="3"/>
      <c r="G21" s="3" t="s">
        <v>89</v>
      </c>
      <c r="H21" s="3"/>
      <c r="I21" s="3"/>
      <c r="J21" s="3"/>
      <c r="K21" s="3"/>
      <c r="L21" s="3"/>
      <c r="M21" s="3"/>
      <c r="N21" s="3"/>
      <c r="O21" s="3"/>
      <c r="P21" s="3"/>
      <c r="Q21" s="22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83</v>
      </c>
      <c r="B24" s="3"/>
      <c r="C24" s="1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2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82</v>
      </c>
      <c r="B25" s="3"/>
      <c r="C25" s="10"/>
      <c r="D25" s="3"/>
      <c r="E25" s="3"/>
      <c r="F25" s="3"/>
      <c r="G25" s="3" t="s">
        <v>95</v>
      </c>
      <c r="H25" s="3"/>
      <c r="I25" s="3"/>
      <c r="J25" s="3"/>
      <c r="K25" s="3"/>
      <c r="L25" s="3"/>
      <c r="M25" s="3"/>
      <c r="N25" s="3"/>
      <c r="O25" s="3"/>
      <c r="P25" s="3"/>
      <c r="Q25" s="2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sheetProtection/>
  <mergeCells count="28">
    <mergeCell ref="G13:G14"/>
    <mergeCell ref="H13:H14"/>
    <mergeCell ref="O13:O14"/>
    <mergeCell ref="N13:N14"/>
    <mergeCell ref="N12:O12"/>
    <mergeCell ref="K13:L13"/>
    <mergeCell ref="J12:J14"/>
    <mergeCell ref="I12:I14"/>
    <mergeCell ref="P13:P14"/>
    <mergeCell ref="P12:R12"/>
    <mergeCell ref="Q13:Q14"/>
    <mergeCell ref="R13:R14"/>
    <mergeCell ref="N2:R2"/>
    <mergeCell ref="N3:R3"/>
    <mergeCell ref="N4:R4"/>
    <mergeCell ref="N5:R5"/>
    <mergeCell ref="B8:R8"/>
    <mergeCell ref="F12:F14"/>
    <mergeCell ref="E7:N7"/>
    <mergeCell ref="M13:M14"/>
    <mergeCell ref="K12:M12"/>
    <mergeCell ref="A12:A14"/>
    <mergeCell ref="B12:B14"/>
    <mergeCell ref="C12:C14"/>
    <mergeCell ref="D12:D14"/>
    <mergeCell ref="G12:H12"/>
    <mergeCell ref="E12:E14"/>
    <mergeCell ref="F9:L9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3.875" style="0" customWidth="1"/>
    <col min="16" max="16" width="13.375" style="0" customWidth="1"/>
    <col min="17" max="17" width="10.7539062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0"/>
      <c r="K1" s="23"/>
      <c r="L1" s="23"/>
      <c r="N1" s="39"/>
      <c r="O1" s="39"/>
      <c r="P1" s="39"/>
      <c r="U1" s="44" t="s">
        <v>58</v>
      </c>
    </row>
    <row r="2" spans="12:21" s="3" customFormat="1" ht="15">
      <c r="L2" s="29"/>
      <c r="M2" s="29"/>
      <c r="N2" s="29"/>
      <c r="U2" s="44" t="s">
        <v>55</v>
      </c>
    </row>
    <row r="3" spans="12:14" s="3" customFormat="1" ht="15">
      <c r="L3" s="29"/>
      <c r="M3" s="29"/>
      <c r="N3" s="29"/>
    </row>
    <row r="4" spans="12:14" s="3" customFormat="1" ht="15">
      <c r="L4" s="29"/>
      <c r="M4" s="29"/>
      <c r="N4" s="29"/>
    </row>
    <row r="5" spans="1:21" s="3" customFormat="1" ht="15.75">
      <c r="A5" s="133" t="s">
        <v>52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s="3" customFormat="1" ht="15.75">
      <c r="A6" s="134" t="s">
        <v>51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s="3" customFormat="1" ht="15.75">
      <c r="A7" s="134" t="s">
        <v>113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14" ht="10.5" customHeight="1">
      <c r="A8" s="13"/>
      <c r="B8" s="13"/>
      <c r="C8" s="13"/>
      <c r="D8" s="13"/>
      <c r="E8" s="13"/>
      <c r="F8" s="13"/>
      <c r="G8" s="13"/>
      <c r="H8" s="10"/>
      <c r="I8" s="10"/>
      <c r="J8" s="10"/>
      <c r="K8" s="10"/>
      <c r="L8" s="10"/>
      <c r="M8" s="10"/>
      <c r="N8" s="10"/>
    </row>
    <row r="9" spans="1:20" ht="10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5"/>
      <c r="O9" s="25"/>
      <c r="S9" s="25"/>
      <c r="T9" s="31" t="s">
        <v>44</v>
      </c>
    </row>
    <row r="10" spans="1:21" ht="33" customHeight="1">
      <c r="A10" s="161" t="s">
        <v>2</v>
      </c>
      <c r="B10" s="161" t="s">
        <v>39</v>
      </c>
      <c r="C10" s="161" t="s">
        <v>18</v>
      </c>
      <c r="D10" s="161" t="s">
        <v>38</v>
      </c>
      <c r="E10" s="161" t="s">
        <v>19</v>
      </c>
      <c r="F10" s="161" t="s">
        <v>40</v>
      </c>
      <c r="G10" s="161"/>
      <c r="H10" s="161"/>
      <c r="I10" s="161" t="s">
        <v>49</v>
      </c>
      <c r="J10" s="161" t="s">
        <v>29</v>
      </c>
      <c r="K10" s="161"/>
      <c r="L10" s="161" t="s">
        <v>32</v>
      </c>
      <c r="M10" s="161"/>
      <c r="N10" s="161"/>
      <c r="O10" s="161" t="s">
        <v>67</v>
      </c>
      <c r="P10" s="161"/>
      <c r="Q10" s="161"/>
      <c r="R10" s="161" t="s">
        <v>11</v>
      </c>
      <c r="S10" s="161"/>
      <c r="T10" s="161"/>
      <c r="U10" s="161"/>
    </row>
    <row r="11" spans="1:21" ht="74.25" customHeight="1">
      <c r="A11" s="161"/>
      <c r="B11" s="161"/>
      <c r="C11" s="161"/>
      <c r="D11" s="161"/>
      <c r="E11" s="161"/>
      <c r="F11" s="28" t="s">
        <v>43</v>
      </c>
      <c r="G11" s="28" t="s">
        <v>41</v>
      </c>
      <c r="H11" s="28" t="s">
        <v>42</v>
      </c>
      <c r="I11" s="161"/>
      <c r="J11" s="28" t="s">
        <v>41</v>
      </c>
      <c r="K11" s="28" t="s">
        <v>42</v>
      </c>
      <c r="L11" s="28" t="s">
        <v>43</v>
      </c>
      <c r="M11" s="28" t="s">
        <v>41</v>
      </c>
      <c r="N11" s="28" t="s">
        <v>42</v>
      </c>
      <c r="O11" s="28" t="s">
        <v>43</v>
      </c>
      <c r="P11" s="28" t="s">
        <v>41</v>
      </c>
      <c r="Q11" s="28" t="s">
        <v>42</v>
      </c>
      <c r="R11" s="28" t="s">
        <v>9</v>
      </c>
      <c r="S11" s="28" t="s">
        <v>43</v>
      </c>
      <c r="T11" s="28" t="s">
        <v>41</v>
      </c>
      <c r="U11" s="28" t="s">
        <v>42</v>
      </c>
    </row>
    <row r="12" spans="1:21" ht="12.7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  <c r="P12" s="28">
        <v>16</v>
      </c>
      <c r="Q12" s="28">
        <v>17</v>
      </c>
      <c r="R12" s="30">
        <v>18</v>
      </c>
      <c r="S12" s="30">
        <v>19</v>
      </c>
      <c r="T12" s="30">
        <v>20</v>
      </c>
      <c r="U12" s="30">
        <v>21</v>
      </c>
    </row>
    <row r="13" spans="1:21" ht="21.75" customHeight="1">
      <c r="A13" s="30"/>
      <c r="B13" s="33" t="s">
        <v>46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44.25" customHeight="1">
      <c r="A14" s="30">
        <v>1</v>
      </c>
      <c r="B14" s="35" t="s">
        <v>79</v>
      </c>
      <c r="C14" s="74" t="s">
        <v>86</v>
      </c>
      <c r="D14" s="74" t="s">
        <v>60</v>
      </c>
      <c r="E14" s="30"/>
      <c r="F14" s="69">
        <v>124765.2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118"/>
      <c r="M14" s="118"/>
      <c r="N14" s="118"/>
      <c r="O14" s="69"/>
      <c r="P14" s="75">
        <v>0</v>
      </c>
      <c r="Q14" s="75">
        <v>0</v>
      </c>
      <c r="R14" s="69">
        <f>S14+T14+U14</f>
        <v>124765.2</v>
      </c>
      <c r="S14" s="69">
        <f>F14+I14-L14-O14</f>
        <v>124765.2</v>
      </c>
      <c r="T14" s="75">
        <v>0</v>
      </c>
      <c r="U14" s="75">
        <v>0</v>
      </c>
    </row>
    <row r="15" spans="1:21" ht="12.75">
      <c r="A15" s="30"/>
      <c r="B15" s="80" t="s">
        <v>45</v>
      </c>
      <c r="C15" s="81"/>
      <c r="D15" s="81"/>
      <c r="E15" s="81"/>
      <c r="F15" s="70">
        <f>F14</f>
        <v>124765.2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f aca="true" t="shared" si="0" ref="L15:Q15">L14</f>
        <v>0</v>
      </c>
      <c r="M15" s="76">
        <f t="shared" si="0"/>
        <v>0</v>
      </c>
      <c r="N15" s="76">
        <f t="shared" si="0"/>
        <v>0</v>
      </c>
      <c r="O15" s="70">
        <f t="shared" si="0"/>
        <v>0</v>
      </c>
      <c r="P15" s="76">
        <f t="shared" si="0"/>
        <v>0</v>
      </c>
      <c r="Q15" s="76">
        <f t="shared" si="0"/>
        <v>0</v>
      </c>
      <c r="R15" s="70">
        <f>S15+T15+U15</f>
        <v>124765.2</v>
      </c>
      <c r="S15" s="70">
        <f>F15+I15-L15-O15</f>
        <v>124765.2</v>
      </c>
      <c r="T15" s="76">
        <v>0</v>
      </c>
      <c r="U15" s="76">
        <v>0</v>
      </c>
    </row>
    <row r="16" spans="1:21" ht="19.5" customHeight="1">
      <c r="A16" s="30"/>
      <c r="B16" s="33" t="s">
        <v>50</v>
      </c>
      <c r="C16" s="30"/>
      <c r="D16" s="30"/>
      <c r="E16" s="30"/>
      <c r="F16" s="69"/>
      <c r="G16" s="69"/>
      <c r="H16" s="69"/>
      <c r="I16" s="75"/>
      <c r="J16" s="69"/>
      <c r="K16" s="75"/>
      <c r="L16" s="69"/>
      <c r="M16" s="75"/>
      <c r="N16" s="69"/>
      <c r="O16" s="69"/>
      <c r="P16" s="69"/>
      <c r="Q16" s="69"/>
      <c r="R16" s="69"/>
      <c r="S16" s="69"/>
      <c r="T16" s="69"/>
      <c r="U16" s="69"/>
    </row>
    <row r="17" spans="1:21" ht="42.75" customHeight="1">
      <c r="A17" s="30">
        <v>2</v>
      </c>
      <c r="B17" s="35" t="s">
        <v>79</v>
      </c>
      <c r="C17" s="74" t="s">
        <v>85</v>
      </c>
      <c r="D17" s="74" t="s">
        <v>60</v>
      </c>
      <c r="E17" s="30" t="s">
        <v>61</v>
      </c>
      <c r="F17" s="69">
        <v>457027.38</v>
      </c>
      <c r="G17" s="69">
        <v>9121.53</v>
      </c>
      <c r="H17" s="69">
        <v>-71.39</v>
      </c>
      <c r="I17" s="75">
        <v>0</v>
      </c>
      <c r="J17" s="69"/>
      <c r="K17" s="75">
        <v>0</v>
      </c>
      <c r="L17" s="69"/>
      <c r="M17" s="69"/>
      <c r="N17" s="69"/>
      <c r="O17" s="69"/>
      <c r="P17" s="69"/>
      <c r="Q17" s="69"/>
      <c r="R17" s="69">
        <f>S17+T17+U17</f>
        <v>466077.52</v>
      </c>
      <c r="S17" s="69">
        <f aca="true" t="shared" si="1" ref="S17:U18">F17+I17-L17-O17</f>
        <v>457027.38</v>
      </c>
      <c r="T17" s="69">
        <f t="shared" si="1"/>
        <v>9121.53</v>
      </c>
      <c r="U17" s="69">
        <f t="shared" si="1"/>
        <v>-71.39</v>
      </c>
    </row>
    <row r="18" spans="1:21" ht="12.75">
      <c r="A18" s="30"/>
      <c r="B18" s="47" t="s">
        <v>45</v>
      </c>
      <c r="C18" s="48"/>
      <c r="D18" s="48"/>
      <c r="E18" s="48"/>
      <c r="F18" s="71">
        <f aca="true" t="shared" si="2" ref="F18:K18">F17</f>
        <v>457027.38</v>
      </c>
      <c r="G18" s="71">
        <f t="shared" si="2"/>
        <v>9121.53</v>
      </c>
      <c r="H18" s="71">
        <f t="shared" si="2"/>
        <v>-71.39</v>
      </c>
      <c r="I18" s="77">
        <f t="shared" si="2"/>
        <v>0</v>
      </c>
      <c r="J18" s="77">
        <f t="shared" si="2"/>
        <v>0</v>
      </c>
      <c r="K18" s="77">
        <f t="shared" si="2"/>
        <v>0</v>
      </c>
      <c r="L18" s="75">
        <f aca="true" t="shared" si="3" ref="L18:Q18">L17</f>
        <v>0</v>
      </c>
      <c r="M18" s="77">
        <f t="shared" si="3"/>
        <v>0</v>
      </c>
      <c r="N18" s="77">
        <f t="shared" si="3"/>
        <v>0</v>
      </c>
      <c r="O18" s="71">
        <f t="shared" si="3"/>
        <v>0</v>
      </c>
      <c r="P18" s="71">
        <v>0</v>
      </c>
      <c r="Q18" s="71">
        <f t="shared" si="3"/>
        <v>0</v>
      </c>
      <c r="R18" s="71">
        <f>S18+T18+U18</f>
        <v>466077.52</v>
      </c>
      <c r="S18" s="69">
        <f t="shared" si="1"/>
        <v>457027.38</v>
      </c>
      <c r="T18" s="71">
        <f t="shared" si="1"/>
        <v>9121.53</v>
      </c>
      <c r="U18" s="71">
        <f t="shared" si="1"/>
        <v>-71.39</v>
      </c>
    </row>
    <row r="19" spans="1:21" ht="21.75" customHeight="1">
      <c r="A19" s="30"/>
      <c r="B19" s="36" t="s">
        <v>47</v>
      </c>
      <c r="C19" s="30"/>
      <c r="D19" s="30"/>
      <c r="E19" s="30"/>
      <c r="F19" s="69"/>
      <c r="G19" s="69"/>
      <c r="H19" s="69"/>
      <c r="I19" s="75"/>
      <c r="J19" s="69"/>
      <c r="K19" s="75"/>
      <c r="L19" s="69"/>
      <c r="M19" s="75"/>
      <c r="N19" s="69"/>
      <c r="O19" s="69"/>
      <c r="P19" s="69"/>
      <c r="Q19" s="69"/>
      <c r="R19" s="69"/>
      <c r="S19" s="69"/>
      <c r="T19" s="69"/>
      <c r="U19" s="69"/>
    </row>
    <row r="20" spans="1:21" ht="17.25" customHeight="1">
      <c r="A20" s="30"/>
      <c r="B20" s="33"/>
      <c r="C20" s="74"/>
      <c r="D20" s="74"/>
      <c r="E20" s="74"/>
      <c r="F20" s="69"/>
      <c r="G20" s="69"/>
      <c r="H20" s="69"/>
      <c r="I20" s="75"/>
      <c r="J20" s="69"/>
      <c r="K20" s="75"/>
      <c r="L20" s="69"/>
      <c r="M20" s="75"/>
      <c r="N20" s="69"/>
      <c r="O20" s="69"/>
      <c r="P20" s="69"/>
      <c r="Q20" s="69"/>
      <c r="R20" s="69"/>
      <c r="S20" s="69"/>
      <c r="T20" s="69"/>
      <c r="U20" s="69"/>
    </row>
    <row r="21" spans="1:21" ht="12.75">
      <c r="A21" s="30"/>
      <c r="B21" s="47" t="s">
        <v>45</v>
      </c>
      <c r="C21" s="48"/>
      <c r="D21" s="48"/>
      <c r="E21" s="48"/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1:21" ht="12.75">
      <c r="A22" s="30"/>
      <c r="B22" s="33"/>
      <c r="C22" s="30"/>
      <c r="D22" s="30"/>
      <c r="E22" s="30"/>
      <c r="F22" s="72"/>
      <c r="G22" s="72"/>
      <c r="H22" s="72"/>
      <c r="I22" s="78"/>
      <c r="J22" s="72"/>
      <c r="K22" s="78"/>
      <c r="L22" s="72"/>
      <c r="M22" s="78"/>
      <c r="N22" s="72"/>
      <c r="O22" s="72"/>
      <c r="P22" s="72"/>
      <c r="Q22" s="72"/>
      <c r="R22" s="72"/>
      <c r="S22" s="72"/>
      <c r="T22" s="72"/>
      <c r="U22" s="72"/>
    </row>
    <row r="23" spans="1:21" ht="12.75">
      <c r="A23" s="32"/>
      <c r="B23" s="50" t="s">
        <v>48</v>
      </c>
      <c r="C23" s="48"/>
      <c r="D23" s="48"/>
      <c r="E23" s="48"/>
      <c r="F23" s="73">
        <f aca="true" t="shared" si="4" ref="F23:U23">F15+F18+F21</f>
        <v>581792.58</v>
      </c>
      <c r="G23" s="73">
        <f t="shared" si="4"/>
        <v>9121.53</v>
      </c>
      <c r="H23" s="73">
        <f t="shared" si="4"/>
        <v>-71.39</v>
      </c>
      <c r="I23" s="79">
        <f t="shared" si="4"/>
        <v>0</v>
      </c>
      <c r="J23" s="79">
        <f t="shared" si="4"/>
        <v>0</v>
      </c>
      <c r="K23" s="79">
        <f t="shared" si="4"/>
        <v>0</v>
      </c>
      <c r="L23" s="79">
        <f t="shared" si="4"/>
        <v>0</v>
      </c>
      <c r="M23" s="79">
        <f t="shared" si="4"/>
        <v>0</v>
      </c>
      <c r="N23" s="79">
        <f t="shared" si="4"/>
        <v>0</v>
      </c>
      <c r="O23" s="73">
        <f t="shared" si="4"/>
        <v>0</v>
      </c>
      <c r="P23" s="73">
        <f t="shared" si="4"/>
        <v>0</v>
      </c>
      <c r="Q23" s="73">
        <f t="shared" si="4"/>
        <v>0</v>
      </c>
      <c r="R23" s="73">
        <f t="shared" si="4"/>
        <v>590842.72</v>
      </c>
      <c r="S23" s="73">
        <f t="shared" si="4"/>
        <v>581792.58</v>
      </c>
      <c r="T23" s="73">
        <f t="shared" si="4"/>
        <v>9121.53</v>
      </c>
      <c r="U23" s="73">
        <f t="shared" si="4"/>
        <v>-71.39</v>
      </c>
    </row>
    <row r="24" spans="1:21" ht="12.75">
      <c r="A24" s="65"/>
      <c r="B24" s="66"/>
      <c r="C24" s="67"/>
      <c r="D24" s="67"/>
      <c r="E24" s="67"/>
      <c r="F24" s="82"/>
      <c r="G24" s="82"/>
      <c r="H24" s="82"/>
      <c r="I24" s="83"/>
      <c r="J24" s="82"/>
      <c r="K24" s="83"/>
      <c r="L24" s="82"/>
      <c r="M24" s="83"/>
      <c r="N24" s="82"/>
      <c r="O24" s="82"/>
      <c r="P24" s="82"/>
      <c r="Q24" s="82"/>
      <c r="R24" s="82"/>
      <c r="S24" s="82"/>
      <c r="T24" s="82"/>
      <c r="U24" s="82"/>
    </row>
    <row r="25" spans="1:21" ht="12.75">
      <c r="A25" s="65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</row>
    <row r="26" spans="1:21" ht="12.75">
      <c r="A26" s="65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1:21" ht="12.75">
      <c r="A27" s="65"/>
      <c r="B27" s="66"/>
      <c r="C27" s="67"/>
      <c r="D27" s="67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11" ht="15">
      <c r="A28" s="3" t="s">
        <v>94</v>
      </c>
      <c r="B28" s="3"/>
      <c r="C28" s="10"/>
      <c r="D28" s="3"/>
      <c r="E28" s="3"/>
      <c r="F28" s="3"/>
      <c r="G28" s="3"/>
      <c r="H28" s="3"/>
      <c r="I28" s="3"/>
      <c r="J28" s="3"/>
      <c r="K28" s="3"/>
    </row>
    <row r="29" spans="1:11" ht="15">
      <c r="A29" s="3" t="s">
        <v>93</v>
      </c>
      <c r="B29" s="3"/>
      <c r="C29" s="10"/>
      <c r="D29" s="3"/>
      <c r="E29" s="3"/>
      <c r="F29" s="3"/>
      <c r="G29" s="3"/>
      <c r="H29" s="10"/>
      <c r="I29" s="3" t="s">
        <v>92</v>
      </c>
      <c r="J29" s="3"/>
      <c r="K29" s="3"/>
    </row>
    <row r="30" spans="1:11" ht="15">
      <c r="A30" s="3"/>
      <c r="B30" s="3"/>
      <c r="C30" s="10"/>
      <c r="D30" s="3"/>
      <c r="E30" s="3"/>
      <c r="F30" s="3"/>
      <c r="G30" s="3"/>
      <c r="H30" s="10"/>
      <c r="I30" s="3"/>
      <c r="J30" s="3"/>
      <c r="K30" s="3"/>
    </row>
    <row r="31" spans="1:11" ht="15">
      <c r="A31" s="3"/>
      <c r="B31" s="3"/>
      <c r="C31" s="10"/>
      <c r="D31" s="3"/>
      <c r="E31" s="3"/>
      <c r="F31" s="3"/>
      <c r="G31" s="3"/>
      <c r="H31" s="10"/>
      <c r="I31" s="3"/>
      <c r="J31" s="3"/>
      <c r="K31" s="3"/>
    </row>
    <row r="32" spans="1:11" ht="15">
      <c r="A32" s="3" t="s">
        <v>83</v>
      </c>
      <c r="B32" s="3"/>
      <c r="C32" s="10"/>
      <c r="D32" s="3"/>
      <c r="E32" s="3"/>
      <c r="F32" s="3"/>
      <c r="G32" s="3"/>
      <c r="H32" s="10"/>
      <c r="I32" s="3"/>
      <c r="J32" s="3"/>
      <c r="K32" s="3"/>
    </row>
    <row r="33" spans="1:11" ht="15">
      <c r="A33" s="3" t="s">
        <v>82</v>
      </c>
      <c r="B33" s="3"/>
      <c r="C33" s="10"/>
      <c r="D33" s="3"/>
      <c r="E33" s="3"/>
      <c r="F33" s="3"/>
      <c r="G33" s="3"/>
      <c r="H33" s="10"/>
      <c r="I33" s="3" t="s">
        <v>96</v>
      </c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 t="s">
        <v>62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ht="1.5" customHeight="1">
      <c r="C37" t="s">
        <v>59</v>
      </c>
    </row>
  </sheetData>
  <sheetProtection/>
  <mergeCells count="15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R10:U10"/>
    <mergeCell ref="F10:H10"/>
    <mergeCell ref="I10:I11"/>
    <mergeCell ref="J10:K10"/>
    <mergeCell ref="L10:N10"/>
    <mergeCell ref="B25:U26"/>
  </mergeCells>
  <printOptions/>
  <pageMargins left="0.42" right="0.4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0.875" style="0" customWidth="1"/>
    <col min="2" max="2" width="17.625" style="0" customWidth="1"/>
    <col min="3" max="3" width="16.875" style="0" customWidth="1"/>
    <col min="4" max="4" width="19.25390625" style="0" customWidth="1"/>
    <col min="5" max="5" width="17.125" style="0" customWidth="1"/>
  </cols>
  <sheetData>
    <row r="1" ht="12.75">
      <c r="A1" t="s">
        <v>114</v>
      </c>
    </row>
    <row r="4" ht="12.75">
      <c r="E4" t="s">
        <v>115</v>
      </c>
    </row>
    <row r="5" spans="1:5" ht="63.75">
      <c r="A5" s="123"/>
      <c r="B5" s="123" t="s">
        <v>116</v>
      </c>
      <c r="C5" s="123" t="s">
        <v>117</v>
      </c>
      <c r="D5" s="123" t="s">
        <v>118</v>
      </c>
      <c r="E5" s="123" t="s">
        <v>119</v>
      </c>
    </row>
    <row r="6" spans="1:5" ht="25.5">
      <c r="A6" s="123" t="s">
        <v>120</v>
      </c>
      <c r="B6" s="123">
        <v>59913</v>
      </c>
      <c r="C6" s="123">
        <v>29956.5</v>
      </c>
      <c r="D6" s="123">
        <v>0</v>
      </c>
      <c r="E6" s="123">
        <v>1138</v>
      </c>
    </row>
    <row r="9" spans="1:3" ht="51">
      <c r="A9" s="122"/>
      <c r="B9" s="123" t="s">
        <v>121</v>
      </c>
      <c r="C9" s="123" t="s">
        <v>119</v>
      </c>
    </row>
    <row r="10" spans="1:3" ht="12.75">
      <c r="A10" s="122" t="s">
        <v>122</v>
      </c>
      <c r="B10" s="122">
        <v>29956.5</v>
      </c>
      <c r="C10" s="122">
        <v>688.8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2019-09-03T07:26:13Z</cp:lastPrinted>
  <dcterms:created xsi:type="dcterms:W3CDTF">2001-05-03T10:36:16Z</dcterms:created>
  <dcterms:modified xsi:type="dcterms:W3CDTF">2019-11-29T11:56:22Z</dcterms:modified>
  <cp:category/>
  <cp:version/>
  <cp:contentType/>
  <cp:contentStatus/>
</cp:coreProperties>
</file>