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1720" windowHeight="9975"/>
  </bookViews>
  <sheets>
    <sheet name="Отчет на подпись" sheetId="1" r:id="rId1"/>
  </sheets>
  <externalReferences>
    <externalReference r:id="rId2"/>
  </externalReferences>
  <definedNames>
    <definedName name="_xlnm.Print_Titles" localSheetId="0">'Отчет на подпись'!$2:$4</definedName>
    <definedName name="_xlnm.Print_Area" localSheetId="0">'Отчет на подпись'!$A$1:$N$42</definedName>
  </definedNames>
  <calcPr calcId="124519" refMode="R1C1"/>
</workbook>
</file>

<file path=xl/calcChain.xml><?xml version="1.0" encoding="utf-8"?>
<calcChain xmlns="http://schemas.openxmlformats.org/spreadsheetml/2006/main">
  <c r="K17" i="1"/>
  <c r="K15"/>
  <c r="K14"/>
  <c r="K13"/>
  <c r="K12"/>
  <c r="K11"/>
  <c r="K10"/>
  <c r="K9"/>
  <c r="K8"/>
  <c r="K7"/>
  <c r="K6"/>
  <c r="K5"/>
  <c r="H17"/>
  <c r="G17"/>
  <c r="C17"/>
  <c r="H16"/>
  <c r="G16"/>
  <c r="H15"/>
  <c r="G15"/>
  <c r="H14"/>
  <c r="G14"/>
  <c r="H13"/>
  <c r="G13"/>
  <c r="H12"/>
  <c r="G12"/>
  <c r="F12"/>
  <c r="H11"/>
  <c r="G11"/>
  <c r="H10"/>
  <c r="G10"/>
  <c r="H9"/>
  <c r="G9"/>
  <c r="H8"/>
  <c r="G8"/>
  <c r="H7"/>
  <c r="G7"/>
  <c r="F7"/>
  <c r="H6"/>
  <c r="G6"/>
  <c r="H5"/>
  <c r="G5"/>
  <c r="I10" l="1"/>
  <c r="M10" s="1"/>
  <c r="N10" s="1"/>
  <c r="I12"/>
  <c r="M12" s="1"/>
  <c r="N12" s="1"/>
  <c r="I15"/>
  <c r="M15" s="1"/>
  <c r="N15" s="1"/>
  <c r="I16"/>
  <c r="I17"/>
  <c r="M17" s="1"/>
  <c r="N17" s="1"/>
  <c r="I5"/>
  <c r="M5" s="1"/>
  <c r="N5" s="1"/>
  <c r="I7"/>
  <c r="M7" s="1"/>
  <c r="N7" s="1"/>
  <c r="I13"/>
  <c r="M13" s="1"/>
  <c r="N13" s="1"/>
  <c r="I11"/>
  <c r="M11" s="1"/>
  <c r="N11" s="1"/>
  <c r="I8"/>
  <c r="M8" s="1"/>
  <c r="N8" s="1"/>
  <c r="I6"/>
  <c r="M6" s="1"/>
  <c r="N6" s="1"/>
  <c r="I9"/>
  <c r="M9" s="1"/>
  <c r="N9" s="1"/>
  <c r="I14"/>
  <c r="M14" s="1"/>
  <c r="N14" s="1"/>
  <c r="K16" l="1"/>
  <c r="M16" s="1"/>
  <c r="N16" s="1"/>
</calcChain>
</file>

<file path=xl/sharedStrings.xml><?xml version="1.0" encoding="utf-8"?>
<sst xmlns="http://schemas.openxmlformats.org/spreadsheetml/2006/main" count="42" uniqueCount="42">
  <si>
    <t>Код ГРБС</t>
  </si>
  <si>
    <t xml:space="preserve">Наименование ГРБС </t>
  </si>
  <si>
    <t xml:space="preserve">Оценка по показателям мониторинга качества финансового менеджмента, в баллах </t>
  </si>
  <si>
    <t>Итого фактическое количество баллов</t>
  </si>
  <si>
    <t>Максимальное количество баллов</t>
  </si>
  <si>
    <t>Отношение фактического количества баллов к максимальному количеству баллов</t>
  </si>
  <si>
    <t>Кус</t>
  </si>
  <si>
    <t>Итоговая оценка качества финансового менеджмента до  приказа № 119</t>
  </si>
  <si>
    <t>Итоговая оценка качества финансового менеджмента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</si>
  <si>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</si>
  <si>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</si>
  <si>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</si>
  <si>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</si>
  <si>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</si>
  <si>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</si>
  <si>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</si>
  <si>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</si>
  <si>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</si>
  <si>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</si>
  <si>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767</t>
  </si>
  <si>
    <t>768</t>
  </si>
  <si>
    <t>770</t>
  </si>
  <si>
    <t>Своевременность представления бюджетной и бухгалтерской  отчетности в Управление финансов Администрации муниципального образования "Юкаменский район"</t>
  </si>
  <si>
    <t xml:space="preserve">Качество  бюджетной и бухгалтерской отчетности, представляемой главным распорядителем в Управление финансов Администрации муниципального образования "Юкаменский район"
</t>
  </si>
  <si>
    <t xml:space="preserve">Среднее количество изменений в сводную бюджетную роспись (за исключением изменений, связанных с внесением изменений в Решение  о бюджете, поступлением и распределением межбюджетных трансфертов из федерального бюджета, других бюджетов бюджетной системы РФ, безвозмездных поступлений от физических и юридических лиц, имеющих целевое назначение, распределением средств Резервного фонда Правительства Удмуртской Республики и других резервов, предусмотренных для распределения между ГРБС)  
 P=K/(N+1)                  </t>
  </si>
  <si>
    <t>Наличие (отсутствие) просроченной кредиторской задолженности ГРБС на конец отчетного периода</t>
  </si>
  <si>
    <t>Муниципальное образование "Верх-Унинское"</t>
  </si>
  <si>
    <t>Муниципальное образование "Ежевское"</t>
  </si>
  <si>
    <t>Муниципальное образование "Ертемское"</t>
  </si>
  <si>
    <t>Муниципальное образование "Засековское"</t>
  </si>
  <si>
    <t>Муниципальное образование "Палагайское"</t>
  </si>
  <si>
    <t>Муниципальное образование "Пышкетское"</t>
  </si>
  <si>
    <t>Муниципальное образование "Шамардановское"</t>
  </si>
  <si>
    <t>Муниципальное образование "Юкаменское"</t>
  </si>
  <si>
    <t>Администрация муниципального образования "Юкаменский район"</t>
  </si>
  <si>
    <t xml:space="preserve">Совет депутатов муниципального образования "Юкаменский район" </t>
  </si>
  <si>
    <t xml:space="preserve">Отдел культуры Администрации муниципального образования "Юкаменский район" </t>
  </si>
  <si>
    <t>Отдел образования Администрации муниципального образования "Юкаменский район"</t>
  </si>
  <si>
    <t>Управление финансов Администрации муниципального образование "Юкаменский район"</t>
  </si>
  <si>
    <t>Отчет об итогах оперативного мониторинга качества финансового менеджмента за 01 июля  2016 года</t>
  </si>
  <si>
    <t>Наличие (отсутствие) просроченной кредиторской задолженности муниципальных казенных учреждений, подведомственных ГРБС, на конец отчетного периода</t>
  </si>
  <si>
    <t>Наличие (отсутствие) просроченной кредиторской задолженности муниципальных бюджетных и автономных учреждений, в отношении которых главный распорядитель  осуществляет функции и полномочия учредителя, на конец отчетного периода</t>
  </si>
</sst>
</file>

<file path=xl/styles.xml><?xml version="1.0" encoding="utf-8"?>
<styleSheet xmlns="http://schemas.openxmlformats.org/spreadsheetml/2006/main">
  <numFmts count="3">
    <numFmt numFmtId="164" formatCode="000000"/>
    <numFmt numFmtId="165" formatCode="#,##0.000"/>
    <numFmt numFmtId="166" formatCode="#,##0.0"/>
  </numFmts>
  <fonts count="17">
    <font>
      <sz val="11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20"/>
      <name val="Times New Roman CYR"/>
      <family val="1"/>
      <charset val="204"/>
    </font>
    <font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name val="Arial"/>
      <family val="2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8">
    <xf numFmtId="0" fontId="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2" fillId="0" borderId="0"/>
    <xf numFmtId="0" fontId="10" fillId="0" borderId="0"/>
    <xf numFmtId="0" fontId="12" fillId="4" borderId="0"/>
    <xf numFmtId="0" fontId="12" fillId="0" borderId="0">
      <alignment wrapText="1"/>
    </xf>
    <xf numFmtId="0" fontId="12" fillId="0" borderId="0"/>
    <xf numFmtId="0" fontId="13" fillId="0" borderId="0">
      <alignment horizontal="center" wrapText="1"/>
    </xf>
    <xf numFmtId="0" fontId="13" fillId="0" borderId="0">
      <alignment horizontal="center"/>
    </xf>
    <xf numFmtId="0" fontId="12" fillId="0" borderId="0">
      <alignment horizontal="right"/>
    </xf>
    <xf numFmtId="0" fontId="12" fillId="4" borderId="5"/>
    <xf numFmtId="0" fontId="12" fillId="0" borderId="6">
      <alignment horizontal="center" vertical="center" wrapText="1"/>
    </xf>
    <xf numFmtId="0" fontId="12" fillId="4" borderId="7"/>
    <xf numFmtId="49" fontId="12" fillId="0" borderId="6">
      <alignment horizontal="left" vertical="top" wrapText="1" indent="2"/>
    </xf>
    <xf numFmtId="49" fontId="12" fillId="0" borderId="6">
      <alignment horizontal="center" vertical="top" shrinkToFit="1"/>
    </xf>
    <xf numFmtId="4" fontId="12" fillId="0" borderId="6">
      <alignment horizontal="right" vertical="top" shrinkToFit="1"/>
    </xf>
    <xf numFmtId="10" fontId="12" fillId="0" borderId="6">
      <alignment horizontal="right" vertical="top" shrinkToFit="1"/>
    </xf>
    <xf numFmtId="0" fontId="12" fillId="4" borderId="7">
      <alignment shrinkToFit="1"/>
    </xf>
    <xf numFmtId="0" fontId="14" fillId="0" borderId="6">
      <alignment horizontal="left"/>
    </xf>
    <xf numFmtId="4" fontId="14" fillId="2" borderId="6">
      <alignment horizontal="right" vertical="top" shrinkToFit="1"/>
    </xf>
    <xf numFmtId="10" fontId="14" fillId="2" borderId="6">
      <alignment horizontal="right" vertical="top" shrinkToFit="1"/>
    </xf>
    <xf numFmtId="0" fontId="12" fillId="4" borderId="8"/>
    <xf numFmtId="0" fontId="12" fillId="0" borderId="0">
      <alignment horizontal="left" wrapText="1"/>
    </xf>
    <xf numFmtId="0" fontId="14" fillId="0" borderId="6">
      <alignment vertical="top" wrapText="1"/>
    </xf>
    <xf numFmtId="4" fontId="14" fillId="5" borderId="6">
      <alignment horizontal="right" vertical="top" shrinkToFit="1"/>
    </xf>
    <xf numFmtId="10" fontId="14" fillId="5" borderId="6">
      <alignment horizontal="right" vertical="top" shrinkToFit="1"/>
    </xf>
    <xf numFmtId="0" fontId="12" fillId="4" borderId="7">
      <alignment horizontal="center"/>
    </xf>
    <xf numFmtId="0" fontId="12" fillId="4" borderId="7">
      <alignment horizontal="left"/>
    </xf>
    <xf numFmtId="0" fontId="12" fillId="4" borderId="8">
      <alignment horizontal="center"/>
    </xf>
    <xf numFmtId="0" fontId="12" fillId="4" borderId="8">
      <alignment horizontal="left"/>
    </xf>
    <xf numFmtId="0" fontId="15" fillId="0" borderId="0"/>
    <xf numFmtId="0" fontId="16" fillId="6" borderId="0"/>
    <xf numFmtId="0" fontId="16" fillId="6" borderId="0"/>
    <xf numFmtId="0" fontId="16" fillId="6" borderId="0"/>
    <xf numFmtId="0" fontId="16" fillId="6" borderId="0"/>
  </cellStyleXfs>
  <cellXfs count="5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left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</cellXfs>
  <cellStyles count="38">
    <cellStyle name="br" xfId="1"/>
    <cellStyle name="col" xfId="2"/>
    <cellStyle name="Excel Built-in Norma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Обычный" xfId="0" builtinId="0"/>
    <cellStyle name="Обычный 2" xfId="33"/>
    <cellStyle name="Обычный 3" xfId="34"/>
    <cellStyle name="Обычный 4" xfId="35"/>
    <cellStyle name="Обычный 5" xfId="36"/>
    <cellStyle name="Обычный 8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fur.ru/activities/files/&#1056;&#1072;&#1089;&#1095;&#1077;&#1090;%20&#1079;&#1072;%203%20&#1082;&#1074;&#1072;&#1088;&#1090;&#1072;&#1083;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ета"/>
      <sheetName val="Расчет "/>
      <sheetName val="Отчет на подпись"/>
      <sheetName val="Количество учреждений"/>
      <sheetName val="Коэффициенты К"/>
      <sheetName val="max баллы"/>
      <sheetName val="Рейтинг с К 2 (2)"/>
      <sheetName val="На подпись рейтинг"/>
      <sheetName val="Рейтинг с К 2"/>
    </sheetNames>
    <sheetDataSet>
      <sheetData sheetId="0">
        <row r="3">
          <cell r="F3">
            <v>3</v>
          </cell>
          <cell r="R3">
            <v>5</v>
          </cell>
          <cell r="U3">
            <v>5</v>
          </cell>
        </row>
        <row r="4">
          <cell r="R4">
            <v>5</v>
          </cell>
          <cell r="U4">
            <v>5</v>
          </cell>
        </row>
        <row r="5">
          <cell r="O5">
            <v>0</v>
          </cell>
          <cell r="R5">
            <v>5</v>
          </cell>
          <cell r="U5">
            <v>5</v>
          </cell>
        </row>
        <row r="6">
          <cell r="R6">
            <v>5</v>
          </cell>
          <cell r="U6">
            <v>5</v>
          </cell>
        </row>
        <row r="7">
          <cell r="R7">
            <v>5</v>
          </cell>
          <cell r="U7">
            <v>5</v>
          </cell>
        </row>
        <row r="8">
          <cell r="R8">
            <v>5</v>
          </cell>
          <cell r="U8">
            <v>5</v>
          </cell>
        </row>
        <row r="9">
          <cell r="R9">
            <v>5</v>
          </cell>
          <cell r="U9">
            <v>5</v>
          </cell>
        </row>
        <row r="10">
          <cell r="O10">
            <v>0</v>
          </cell>
          <cell r="R10">
            <v>5</v>
          </cell>
          <cell r="U10">
            <v>5</v>
          </cell>
        </row>
        <row r="11">
          <cell r="R11">
            <v>5</v>
          </cell>
          <cell r="U11">
            <v>5</v>
          </cell>
        </row>
        <row r="12">
          <cell r="R12">
            <v>5</v>
          </cell>
          <cell r="U12">
            <v>5</v>
          </cell>
        </row>
        <row r="13">
          <cell r="R13">
            <v>5</v>
          </cell>
          <cell r="U13">
            <v>5</v>
          </cell>
        </row>
        <row r="14">
          <cell r="R14">
            <v>5</v>
          </cell>
          <cell r="U14">
            <v>5</v>
          </cell>
        </row>
        <row r="15">
          <cell r="F15">
            <v>3</v>
          </cell>
          <cell r="R15">
            <v>5</v>
          </cell>
          <cell r="U15">
            <v>5</v>
          </cell>
        </row>
      </sheetData>
      <sheetData sheetId="1"/>
      <sheetData sheetId="2"/>
      <sheetData sheetId="3"/>
      <sheetData sheetId="4">
        <row r="5">
          <cell r="Q5">
            <v>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A47"/>
  <sheetViews>
    <sheetView tabSelected="1" view="pageBreakPreview" zoomScale="60" zoomScaleNormal="60" workbookViewId="0">
      <selection activeCell="L17" sqref="L17"/>
    </sheetView>
  </sheetViews>
  <sheetFormatPr defaultColWidth="9.140625" defaultRowHeight="15"/>
  <cols>
    <col min="1" max="1" width="11.7109375" style="1" customWidth="1"/>
    <col min="2" max="2" width="49.7109375" style="1" customWidth="1"/>
    <col min="3" max="3" width="55.42578125" style="1" customWidth="1"/>
    <col min="4" max="4" width="17.5703125" style="1" customWidth="1"/>
    <col min="5" max="5" width="26.28515625" style="1" customWidth="1"/>
    <col min="6" max="6" width="26.140625" style="1" customWidth="1"/>
    <col min="7" max="7" width="25.85546875" style="1" customWidth="1"/>
    <col min="8" max="8" width="24" style="1" customWidth="1"/>
    <col min="9" max="9" width="16.28515625" style="1" customWidth="1"/>
    <col min="10" max="10" width="15.140625" style="1" customWidth="1"/>
    <col min="11" max="11" width="20.5703125" style="1" customWidth="1"/>
    <col min="12" max="12" width="14.5703125" style="1" customWidth="1"/>
    <col min="13" max="13" width="16.42578125" style="1" hidden="1" customWidth="1"/>
    <col min="14" max="14" width="24.85546875" style="1" customWidth="1"/>
    <col min="15" max="16384" width="9.140625" style="1"/>
  </cols>
  <sheetData>
    <row r="1" spans="1:16" ht="67.5" customHeight="1">
      <c r="A1" s="41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6" ht="86.25" customHeight="1">
      <c r="A2" s="42" t="s">
        <v>0</v>
      </c>
      <c r="B2" s="42" t="s">
        <v>1</v>
      </c>
      <c r="C2" s="45" t="s">
        <v>2</v>
      </c>
      <c r="D2" s="45"/>
      <c r="E2" s="45"/>
      <c r="F2" s="45"/>
      <c r="G2" s="45"/>
      <c r="H2" s="45"/>
      <c r="I2" s="42" t="s">
        <v>3</v>
      </c>
      <c r="J2" s="42" t="s">
        <v>4</v>
      </c>
      <c r="K2" s="42" t="s">
        <v>5</v>
      </c>
      <c r="L2" s="46" t="s">
        <v>6</v>
      </c>
      <c r="M2" s="46" t="s">
        <v>7</v>
      </c>
      <c r="N2" s="42" t="s">
        <v>8</v>
      </c>
    </row>
    <row r="3" spans="1:16" ht="183.75" customHeight="1">
      <c r="A3" s="43"/>
      <c r="B3" s="43"/>
      <c r="C3" s="42" t="s">
        <v>24</v>
      </c>
      <c r="D3" s="42" t="s">
        <v>25</v>
      </c>
      <c r="E3" s="42" t="s">
        <v>40</v>
      </c>
      <c r="F3" s="42" t="s">
        <v>41</v>
      </c>
      <c r="G3" s="42" t="s">
        <v>22</v>
      </c>
      <c r="H3" s="42" t="s">
        <v>23</v>
      </c>
      <c r="I3" s="43"/>
      <c r="J3" s="43"/>
      <c r="K3" s="43"/>
      <c r="L3" s="47"/>
      <c r="M3" s="47"/>
      <c r="N3" s="43"/>
      <c r="P3" s="2"/>
    </row>
    <row r="4" spans="1:16" ht="351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8"/>
      <c r="M4" s="48"/>
      <c r="N4" s="44"/>
    </row>
    <row r="5" spans="1:16" ht="78.75">
      <c r="A5" s="3" t="s">
        <v>9</v>
      </c>
      <c r="B5" s="4" t="s">
        <v>26</v>
      </c>
      <c r="C5" s="5">
        <v>2</v>
      </c>
      <c r="D5" s="6">
        <v>4</v>
      </c>
      <c r="E5" s="6"/>
      <c r="F5" s="6"/>
      <c r="G5" s="6">
        <f>'[1]Данные для расчета'!R3</f>
        <v>5</v>
      </c>
      <c r="H5" s="6">
        <f>'[1]Данные для расчета'!U3</f>
        <v>5</v>
      </c>
      <c r="I5" s="7">
        <f>C5+D5+E5+F5+G5+H5</f>
        <v>16</v>
      </c>
      <c r="J5" s="8">
        <v>17</v>
      </c>
      <c r="K5" s="52">
        <f>(I5/J5)*100</f>
        <v>94.117647058823522</v>
      </c>
      <c r="L5" s="10">
        <v>1.1000000000000001</v>
      </c>
      <c r="M5" s="11">
        <f>K5*L5</f>
        <v>103.52941176470588</v>
      </c>
      <c r="N5" s="12">
        <f>IF(M5&gt;100,100,M5)</f>
        <v>100</v>
      </c>
    </row>
    <row r="6" spans="1:16" ht="52.5">
      <c r="A6" s="3" t="s">
        <v>10</v>
      </c>
      <c r="B6" s="4" t="s">
        <v>27</v>
      </c>
      <c r="C6" s="5">
        <v>2</v>
      </c>
      <c r="D6" s="6">
        <v>4</v>
      </c>
      <c r="E6" s="6"/>
      <c r="F6" s="6"/>
      <c r="G6" s="6">
        <f>'[1]Данные для расчета'!R4</f>
        <v>5</v>
      </c>
      <c r="H6" s="6">
        <f>'[1]Данные для расчета'!U4</f>
        <v>5</v>
      </c>
      <c r="I6" s="7">
        <f t="shared" ref="I6:I17" si="0">C6+D6+E6+F6+G6+H6</f>
        <v>16</v>
      </c>
      <c r="J6" s="8">
        <v>17</v>
      </c>
      <c r="K6" s="52">
        <f t="shared" ref="K6:K17" si="1">(I6/J6)*100</f>
        <v>94.117647058823522</v>
      </c>
      <c r="L6" s="10">
        <v>1.1000000000000001</v>
      </c>
      <c r="M6" s="11">
        <f t="shared" ref="M6:M17" si="2">K6*L6</f>
        <v>103.52941176470588</v>
      </c>
      <c r="N6" s="12">
        <f t="shared" ref="N6:N17" si="3">IF(M6&gt;100,100,M6)</f>
        <v>100</v>
      </c>
    </row>
    <row r="7" spans="1:16" ht="52.5">
      <c r="A7" s="3" t="s">
        <v>11</v>
      </c>
      <c r="B7" s="4" t="s">
        <v>28</v>
      </c>
      <c r="C7" s="5">
        <v>2</v>
      </c>
      <c r="D7" s="6">
        <v>4</v>
      </c>
      <c r="E7" s="6"/>
      <c r="F7" s="6">
        <f>'[1]Данные для расчета'!O5</f>
        <v>0</v>
      </c>
      <c r="G7" s="6">
        <f>'[1]Данные для расчета'!R5</f>
        <v>5</v>
      </c>
      <c r="H7" s="6">
        <f>'[1]Данные для расчета'!U5</f>
        <v>5</v>
      </c>
      <c r="I7" s="7">
        <f t="shared" si="0"/>
        <v>16</v>
      </c>
      <c r="J7" s="8">
        <v>17</v>
      </c>
      <c r="K7" s="52">
        <f t="shared" si="1"/>
        <v>94.117647058823522</v>
      </c>
      <c r="L7" s="10">
        <v>1.1000000000000001</v>
      </c>
      <c r="M7" s="11">
        <f t="shared" si="2"/>
        <v>103.52941176470588</v>
      </c>
      <c r="N7" s="12">
        <f t="shared" si="3"/>
        <v>100</v>
      </c>
    </row>
    <row r="8" spans="1:16" ht="52.5">
      <c r="A8" s="3" t="s">
        <v>12</v>
      </c>
      <c r="B8" s="4" t="s">
        <v>29</v>
      </c>
      <c r="C8" s="5">
        <v>2</v>
      </c>
      <c r="D8" s="6">
        <v>4</v>
      </c>
      <c r="E8" s="6"/>
      <c r="F8" s="6"/>
      <c r="G8" s="6">
        <f>'[1]Данные для расчета'!R6</f>
        <v>5</v>
      </c>
      <c r="H8" s="6">
        <f>'[1]Данные для расчета'!U6</f>
        <v>5</v>
      </c>
      <c r="I8" s="7">
        <f t="shared" si="0"/>
        <v>16</v>
      </c>
      <c r="J8" s="8">
        <v>17</v>
      </c>
      <c r="K8" s="52">
        <f t="shared" si="1"/>
        <v>94.117647058823522</v>
      </c>
      <c r="L8" s="10">
        <v>1.1000000000000001</v>
      </c>
      <c r="M8" s="11">
        <f t="shared" si="2"/>
        <v>103.52941176470588</v>
      </c>
      <c r="N8" s="12">
        <f t="shared" si="3"/>
        <v>100</v>
      </c>
    </row>
    <row r="9" spans="1:16" ht="52.5">
      <c r="A9" s="3" t="s">
        <v>13</v>
      </c>
      <c r="B9" s="4" t="s">
        <v>30</v>
      </c>
      <c r="C9" s="5">
        <v>2</v>
      </c>
      <c r="D9" s="6">
        <v>4</v>
      </c>
      <c r="E9" s="6"/>
      <c r="F9" s="6"/>
      <c r="G9" s="6">
        <f>'[1]Данные для расчета'!R7</f>
        <v>5</v>
      </c>
      <c r="H9" s="6">
        <f>'[1]Данные для расчета'!U7</f>
        <v>5</v>
      </c>
      <c r="I9" s="7">
        <f t="shared" si="0"/>
        <v>16</v>
      </c>
      <c r="J9" s="8">
        <v>17</v>
      </c>
      <c r="K9" s="52">
        <f t="shared" si="1"/>
        <v>94.117647058823522</v>
      </c>
      <c r="L9" s="10">
        <v>1.1000000000000001</v>
      </c>
      <c r="M9" s="11">
        <f t="shared" si="2"/>
        <v>103.52941176470588</v>
      </c>
      <c r="N9" s="12">
        <f t="shared" si="3"/>
        <v>100</v>
      </c>
    </row>
    <row r="10" spans="1:16" ht="52.5">
      <c r="A10" s="3" t="s">
        <v>14</v>
      </c>
      <c r="B10" s="4" t="s">
        <v>31</v>
      </c>
      <c r="C10" s="5">
        <v>2</v>
      </c>
      <c r="D10" s="6">
        <v>4</v>
      </c>
      <c r="E10" s="6"/>
      <c r="F10" s="6"/>
      <c r="G10" s="6">
        <f>'[1]Данные для расчета'!R8</f>
        <v>5</v>
      </c>
      <c r="H10" s="6">
        <f>'[1]Данные для расчета'!U8</f>
        <v>5</v>
      </c>
      <c r="I10" s="7">
        <f t="shared" si="0"/>
        <v>16</v>
      </c>
      <c r="J10" s="8">
        <v>17</v>
      </c>
      <c r="K10" s="52">
        <f t="shared" si="1"/>
        <v>94.117647058823522</v>
      </c>
      <c r="L10" s="10">
        <v>1.1000000000000001</v>
      </c>
      <c r="M10" s="11">
        <f t="shared" si="2"/>
        <v>103.52941176470588</v>
      </c>
      <c r="N10" s="12">
        <f t="shared" si="3"/>
        <v>100</v>
      </c>
    </row>
    <row r="11" spans="1:16" ht="78.75">
      <c r="A11" s="3" t="s">
        <v>15</v>
      </c>
      <c r="B11" s="4" t="s">
        <v>32</v>
      </c>
      <c r="C11" s="5">
        <v>2</v>
      </c>
      <c r="D11" s="6">
        <v>4</v>
      </c>
      <c r="E11" s="6"/>
      <c r="F11" s="6"/>
      <c r="G11" s="6">
        <f>'[1]Данные для расчета'!R9</f>
        <v>5</v>
      </c>
      <c r="H11" s="6">
        <f>'[1]Данные для расчета'!U9</f>
        <v>5</v>
      </c>
      <c r="I11" s="7">
        <f t="shared" si="0"/>
        <v>16</v>
      </c>
      <c r="J11" s="8">
        <v>17</v>
      </c>
      <c r="K11" s="52">
        <f t="shared" si="1"/>
        <v>94.117647058823522</v>
      </c>
      <c r="L11" s="10">
        <v>1.1000000000000001</v>
      </c>
      <c r="M11" s="11">
        <f t="shared" si="2"/>
        <v>103.52941176470588</v>
      </c>
      <c r="N11" s="12">
        <f t="shared" si="3"/>
        <v>100</v>
      </c>
    </row>
    <row r="12" spans="1:16" ht="90" customHeight="1">
      <c r="A12" s="3" t="s">
        <v>16</v>
      </c>
      <c r="B12" s="4" t="s">
        <v>33</v>
      </c>
      <c r="C12" s="5">
        <v>2</v>
      </c>
      <c r="D12" s="6">
        <v>4</v>
      </c>
      <c r="E12" s="6"/>
      <c r="F12" s="6">
        <f>'[1]Данные для расчета'!O10</f>
        <v>0</v>
      </c>
      <c r="G12" s="6">
        <f>'[1]Данные для расчета'!R10</f>
        <v>5</v>
      </c>
      <c r="H12" s="6">
        <f>'[1]Данные для расчета'!U10</f>
        <v>5</v>
      </c>
      <c r="I12" s="7">
        <f t="shared" si="0"/>
        <v>16</v>
      </c>
      <c r="J12" s="8">
        <v>17</v>
      </c>
      <c r="K12" s="52">
        <f t="shared" si="1"/>
        <v>94.117647058823522</v>
      </c>
      <c r="L12" s="10">
        <v>1.1000000000000001</v>
      </c>
      <c r="M12" s="11">
        <f t="shared" si="2"/>
        <v>103.52941176470588</v>
      </c>
      <c r="N12" s="12">
        <f t="shared" si="3"/>
        <v>100</v>
      </c>
    </row>
    <row r="13" spans="1:16" ht="118.5" customHeight="1">
      <c r="A13" s="3" t="s">
        <v>17</v>
      </c>
      <c r="B13" s="4" t="s">
        <v>34</v>
      </c>
      <c r="C13" s="5">
        <v>2</v>
      </c>
      <c r="D13" s="6">
        <v>0</v>
      </c>
      <c r="E13" s="6">
        <v>4</v>
      </c>
      <c r="F13" s="6">
        <v>4</v>
      </c>
      <c r="G13" s="6">
        <f>'[1]Данные для расчета'!R11</f>
        <v>5</v>
      </c>
      <c r="H13" s="6">
        <f>'[1]Данные для расчета'!U11</f>
        <v>5</v>
      </c>
      <c r="I13" s="7">
        <f t="shared" si="0"/>
        <v>20</v>
      </c>
      <c r="J13" s="8">
        <v>25</v>
      </c>
      <c r="K13" s="52">
        <f t="shared" si="1"/>
        <v>80</v>
      </c>
      <c r="L13" s="10">
        <v>1.21</v>
      </c>
      <c r="M13" s="11">
        <f t="shared" si="2"/>
        <v>96.8</v>
      </c>
      <c r="N13" s="12">
        <f t="shared" si="3"/>
        <v>96.8</v>
      </c>
    </row>
    <row r="14" spans="1:16" ht="144" customHeight="1">
      <c r="A14" s="3" t="s">
        <v>18</v>
      </c>
      <c r="B14" s="4" t="s">
        <v>35</v>
      </c>
      <c r="C14" s="5">
        <v>3</v>
      </c>
      <c r="D14" s="6">
        <v>4</v>
      </c>
      <c r="E14" s="6"/>
      <c r="F14" s="6"/>
      <c r="G14" s="6">
        <f>'[1]Данные для расчета'!R12</f>
        <v>5</v>
      </c>
      <c r="H14" s="6">
        <f>'[1]Данные для расчета'!U12</f>
        <v>5</v>
      </c>
      <c r="I14" s="7">
        <f t="shared" si="0"/>
        <v>17</v>
      </c>
      <c r="J14" s="8">
        <v>17</v>
      </c>
      <c r="K14" s="52">
        <f t="shared" si="1"/>
        <v>100</v>
      </c>
      <c r="L14" s="10">
        <v>1.1399999999999999</v>
      </c>
      <c r="M14" s="11">
        <f t="shared" si="2"/>
        <v>113.99999999999999</v>
      </c>
      <c r="N14" s="12">
        <f t="shared" si="3"/>
        <v>100</v>
      </c>
    </row>
    <row r="15" spans="1:16" ht="131.25">
      <c r="A15" s="3" t="s">
        <v>19</v>
      </c>
      <c r="B15" s="4" t="s">
        <v>36</v>
      </c>
      <c r="C15" s="5">
        <v>2</v>
      </c>
      <c r="D15" s="6">
        <v>4</v>
      </c>
      <c r="E15" s="6">
        <v>4</v>
      </c>
      <c r="F15" s="6">
        <v>4</v>
      </c>
      <c r="G15" s="6">
        <f>'[1]Данные для расчета'!R13</f>
        <v>5</v>
      </c>
      <c r="H15" s="6">
        <f>'[1]Данные для расчета'!U13</f>
        <v>5</v>
      </c>
      <c r="I15" s="7">
        <f t="shared" si="0"/>
        <v>24</v>
      </c>
      <c r="J15" s="8">
        <v>25</v>
      </c>
      <c r="K15" s="52">
        <f t="shared" si="1"/>
        <v>96</v>
      </c>
      <c r="L15" s="10">
        <v>1.23</v>
      </c>
      <c r="M15" s="11">
        <f t="shared" si="2"/>
        <v>118.08</v>
      </c>
      <c r="N15" s="12">
        <f t="shared" si="3"/>
        <v>100</v>
      </c>
    </row>
    <row r="16" spans="1:16" ht="150" customHeight="1">
      <c r="A16" s="3" t="s">
        <v>20</v>
      </c>
      <c r="B16" s="13" t="s">
        <v>37</v>
      </c>
      <c r="C16" s="5">
        <v>2</v>
      </c>
      <c r="D16" s="6"/>
      <c r="E16" s="6"/>
      <c r="F16" s="6">
        <v>4</v>
      </c>
      <c r="G16" s="6">
        <f>'[1]Данные для расчета'!R14</f>
        <v>5</v>
      </c>
      <c r="H16" s="6">
        <f>'[1]Данные для расчета'!U14</f>
        <v>5</v>
      </c>
      <c r="I16" s="7">
        <f t="shared" si="0"/>
        <v>16</v>
      </c>
      <c r="J16" s="8">
        <v>25</v>
      </c>
      <c r="K16" s="52">
        <f t="shared" si="1"/>
        <v>64</v>
      </c>
      <c r="L16" s="10">
        <v>1.25</v>
      </c>
      <c r="M16" s="11">
        <f t="shared" si="2"/>
        <v>80</v>
      </c>
      <c r="N16" s="12">
        <f t="shared" si="3"/>
        <v>80</v>
      </c>
    </row>
    <row r="17" spans="1:391" ht="131.25">
      <c r="A17" s="20" t="s">
        <v>21</v>
      </c>
      <c r="B17" s="21" t="s">
        <v>38</v>
      </c>
      <c r="C17" s="22">
        <f>'[1]Данные для расчета'!F15</f>
        <v>3</v>
      </c>
      <c r="D17" s="23">
        <v>4</v>
      </c>
      <c r="E17" s="23"/>
      <c r="F17" s="23"/>
      <c r="G17" s="23">
        <f>'[1]Данные для расчета'!R15</f>
        <v>5</v>
      </c>
      <c r="H17" s="23">
        <f>'[1]Данные для расчета'!U15</f>
        <v>5</v>
      </c>
      <c r="I17" s="24">
        <f t="shared" si="0"/>
        <v>17</v>
      </c>
      <c r="J17" s="25">
        <v>17</v>
      </c>
      <c r="K17" s="52">
        <f t="shared" si="1"/>
        <v>100</v>
      </c>
      <c r="L17" s="26">
        <v>1.1499999999999999</v>
      </c>
      <c r="M17" s="27">
        <f t="shared" si="2"/>
        <v>114.99999999999999</v>
      </c>
      <c r="N17" s="28">
        <f t="shared" si="3"/>
        <v>100</v>
      </c>
    </row>
    <row r="18" spans="1:391" ht="30.75">
      <c r="A18" s="3"/>
      <c r="B18" s="4"/>
      <c r="C18" s="5"/>
      <c r="D18" s="6"/>
      <c r="E18" s="6"/>
      <c r="F18" s="6"/>
      <c r="G18" s="6"/>
      <c r="H18" s="6"/>
      <c r="I18" s="7"/>
      <c r="J18" s="8"/>
      <c r="K18" s="9"/>
      <c r="L18" s="10"/>
      <c r="M18" s="11"/>
      <c r="N18" s="12"/>
    </row>
    <row r="19" spans="1:391" ht="30.75">
      <c r="A19" s="29"/>
      <c r="B19" s="39"/>
      <c r="C19" s="31"/>
      <c r="D19" s="32"/>
      <c r="E19" s="32"/>
      <c r="F19" s="32"/>
      <c r="G19" s="32"/>
      <c r="H19" s="32"/>
      <c r="I19" s="33"/>
      <c r="J19" s="34"/>
      <c r="K19" s="35"/>
      <c r="L19" s="36"/>
      <c r="M19" s="37"/>
      <c r="N19" s="38"/>
    </row>
    <row r="20" spans="1:391" ht="30.75">
      <c r="A20" s="29"/>
      <c r="B20" s="30"/>
      <c r="C20" s="31"/>
      <c r="D20" s="32"/>
      <c r="E20" s="32"/>
      <c r="F20" s="32"/>
      <c r="G20" s="32"/>
      <c r="H20" s="32"/>
      <c r="I20" s="33"/>
      <c r="J20" s="34"/>
      <c r="K20" s="35"/>
      <c r="L20" s="36"/>
      <c r="M20" s="37"/>
      <c r="N20" s="38"/>
    </row>
    <row r="21" spans="1:391" ht="30.75" hidden="1">
      <c r="A21" s="29"/>
      <c r="B21" s="30"/>
      <c r="C21" s="31"/>
      <c r="D21" s="32"/>
      <c r="E21" s="32"/>
      <c r="F21" s="32"/>
      <c r="G21" s="32"/>
      <c r="H21" s="32"/>
      <c r="I21" s="33"/>
      <c r="J21" s="34"/>
      <c r="K21" s="35"/>
      <c r="L21" s="36"/>
      <c r="M21" s="37"/>
      <c r="N21" s="38"/>
    </row>
    <row r="22" spans="1:391" ht="116.25" hidden="1" customHeight="1">
      <c r="A22" s="29"/>
      <c r="B22" s="30"/>
      <c r="C22" s="31"/>
      <c r="D22" s="32"/>
      <c r="E22" s="32"/>
      <c r="F22" s="32"/>
      <c r="G22" s="32"/>
      <c r="H22" s="32"/>
      <c r="I22" s="33"/>
      <c r="J22" s="34"/>
      <c r="K22" s="35"/>
      <c r="L22" s="36"/>
      <c r="M22" s="37"/>
      <c r="N22" s="38"/>
    </row>
    <row r="23" spans="1:391" s="14" customFormat="1" ht="30.75" hidden="1">
      <c r="A23" s="29"/>
      <c r="B23" s="39"/>
      <c r="C23" s="31"/>
      <c r="D23" s="32"/>
      <c r="E23" s="32"/>
      <c r="F23" s="32"/>
      <c r="G23" s="32"/>
      <c r="H23" s="32"/>
      <c r="I23" s="33"/>
      <c r="J23" s="34"/>
      <c r="K23" s="35"/>
      <c r="L23" s="36"/>
      <c r="M23" s="37"/>
      <c r="N23" s="3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</row>
    <row r="24" spans="1:391" ht="30.75" hidden="1">
      <c r="A24" s="29"/>
      <c r="B24" s="39"/>
      <c r="C24" s="31"/>
      <c r="D24" s="32"/>
      <c r="E24" s="32"/>
      <c r="F24" s="32"/>
      <c r="G24" s="32"/>
      <c r="H24" s="32"/>
      <c r="I24" s="33"/>
      <c r="J24" s="34"/>
      <c r="K24" s="35"/>
      <c r="L24" s="36"/>
      <c r="M24" s="37"/>
      <c r="N24" s="38"/>
    </row>
    <row r="25" spans="1:391" ht="30.75" hidden="1">
      <c r="A25" s="29"/>
      <c r="B25" s="39"/>
      <c r="C25" s="31"/>
      <c r="D25" s="32"/>
      <c r="E25" s="32"/>
      <c r="F25" s="32"/>
      <c r="G25" s="32"/>
      <c r="H25" s="32"/>
      <c r="I25" s="33"/>
      <c r="J25" s="34"/>
      <c r="K25" s="35"/>
      <c r="L25" s="36"/>
      <c r="M25" s="37"/>
      <c r="N25" s="38"/>
    </row>
    <row r="26" spans="1:391" ht="131.25" hidden="1" customHeight="1">
      <c r="A26" s="29"/>
      <c r="B26" s="39"/>
      <c r="C26" s="31"/>
      <c r="D26" s="32"/>
      <c r="E26" s="32"/>
      <c r="F26" s="32"/>
      <c r="G26" s="32"/>
      <c r="H26" s="32"/>
      <c r="I26" s="33"/>
      <c r="J26" s="34"/>
      <c r="K26" s="35"/>
      <c r="L26" s="36"/>
      <c r="M26" s="37"/>
      <c r="N26" s="38"/>
    </row>
    <row r="27" spans="1:391" ht="30.75" hidden="1">
      <c r="A27" s="29"/>
      <c r="B27" s="30"/>
      <c r="C27" s="31"/>
      <c r="D27" s="32"/>
      <c r="E27" s="32"/>
      <c r="F27" s="32"/>
      <c r="G27" s="32"/>
      <c r="H27" s="32"/>
      <c r="I27" s="33"/>
      <c r="J27" s="34"/>
      <c r="K27" s="35"/>
      <c r="L27" s="36"/>
      <c r="M27" s="37"/>
      <c r="N27" s="38"/>
    </row>
    <row r="28" spans="1:391" ht="189" hidden="1" customHeight="1">
      <c r="A28" s="29"/>
      <c r="B28" s="30"/>
      <c r="C28" s="31"/>
      <c r="D28" s="32"/>
      <c r="E28" s="32"/>
      <c r="F28" s="32"/>
      <c r="G28" s="32"/>
      <c r="H28" s="32"/>
      <c r="I28" s="33"/>
      <c r="J28" s="34"/>
      <c r="K28" s="35"/>
      <c r="L28" s="36"/>
      <c r="M28" s="37"/>
      <c r="N28" s="38"/>
    </row>
    <row r="29" spans="1:391" ht="30.75" hidden="1">
      <c r="A29" s="40"/>
      <c r="B29" s="30"/>
      <c r="C29" s="31"/>
      <c r="D29" s="32"/>
      <c r="E29" s="32"/>
      <c r="F29" s="32"/>
      <c r="G29" s="32"/>
      <c r="H29" s="32"/>
      <c r="I29" s="33"/>
      <c r="J29" s="34"/>
      <c r="K29" s="35"/>
      <c r="L29" s="36"/>
      <c r="M29" s="37"/>
      <c r="N29" s="38"/>
    </row>
    <row r="30" spans="1:391" ht="52.5" hidden="1" customHeight="1">
      <c r="A30" s="40"/>
      <c r="B30" s="30"/>
      <c r="C30" s="31"/>
      <c r="D30" s="32"/>
      <c r="E30" s="32"/>
      <c r="F30" s="32"/>
      <c r="G30" s="32"/>
      <c r="H30" s="32"/>
      <c r="I30" s="33"/>
      <c r="J30" s="34"/>
      <c r="K30" s="35"/>
      <c r="L30" s="36"/>
      <c r="M30" s="37"/>
      <c r="N30" s="38"/>
    </row>
    <row r="31" spans="1:391" ht="30.75" hidden="1">
      <c r="A31" s="40"/>
      <c r="B31" s="30"/>
      <c r="C31" s="31"/>
      <c r="D31" s="32"/>
      <c r="E31" s="32"/>
      <c r="F31" s="32"/>
      <c r="G31" s="32"/>
      <c r="H31" s="32"/>
      <c r="I31" s="33"/>
      <c r="J31" s="34"/>
      <c r="K31" s="35"/>
      <c r="L31" s="36"/>
      <c r="M31" s="37"/>
      <c r="N31" s="38"/>
    </row>
    <row r="32" spans="1:391" ht="30.75" hidden="1">
      <c r="A32" s="40"/>
      <c r="B32" s="30"/>
      <c r="C32" s="31"/>
      <c r="D32" s="32"/>
      <c r="E32" s="32"/>
      <c r="F32" s="32"/>
      <c r="G32" s="32"/>
      <c r="H32" s="32"/>
      <c r="I32" s="33"/>
      <c r="J32" s="34"/>
      <c r="K32" s="35"/>
      <c r="L32" s="36"/>
      <c r="M32" s="37"/>
      <c r="N32" s="38"/>
    </row>
    <row r="33" spans="1:14" ht="84.75" hidden="1" customHeight="1">
      <c r="A33" s="40"/>
      <c r="B33" s="30"/>
      <c r="C33" s="31"/>
      <c r="D33" s="32"/>
      <c r="E33" s="32"/>
      <c r="F33" s="32"/>
      <c r="G33" s="32"/>
      <c r="H33" s="32"/>
      <c r="I33" s="33"/>
      <c r="J33" s="34"/>
      <c r="K33" s="35"/>
      <c r="L33" s="36"/>
      <c r="M33" s="37"/>
      <c r="N33" s="38"/>
    </row>
    <row r="34" spans="1:14" ht="30.75" hidden="1">
      <c r="A34" s="29"/>
      <c r="B34" s="30"/>
      <c r="C34" s="31"/>
      <c r="D34" s="32"/>
      <c r="E34" s="32"/>
      <c r="F34" s="32"/>
      <c r="G34" s="32"/>
      <c r="H34" s="32"/>
      <c r="I34" s="33"/>
      <c r="J34" s="34"/>
      <c r="K34" s="35"/>
      <c r="L34" s="36"/>
      <c r="M34" s="37"/>
      <c r="N34" s="38"/>
    </row>
    <row r="35" spans="1:14" ht="30.75" hidden="1">
      <c r="A35" s="29"/>
      <c r="B35" s="30"/>
      <c r="C35" s="31"/>
      <c r="D35" s="32"/>
      <c r="E35" s="32"/>
      <c r="F35" s="32"/>
      <c r="G35" s="32"/>
      <c r="H35" s="32"/>
      <c r="I35" s="33"/>
      <c r="J35" s="34"/>
      <c r="K35" s="35"/>
      <c r="L35" s="36"/>
      <c r="M35" s="37"/>
      <c r="N35" s="38"/>
    </row>
    <row r="36" spans="1:14" ht="84" hidden="1" customHeight="1">
      <c r="A36" s="29"/>
      <c r="B36" s="30"/>
      <c r="C36" s="31"/>
      <c r="D36" s="32"/>
      <c r="E36" s="32"/>
      <c r="F36" s="32"/>
      <c r="G36" s="32"/>
      <c r="H36" s="32"/>
      <c r="I36" s="33"/>
      <c r="J36" s="34"/>
      <c r="K36" s="35"/>
      <c r="L36" s="36"/>
      <c r="M36" s="37"/>
      <c r="N36" s="38"/>
    </row>
    <row r="37" spans="1:14" ht="216" hidden="1" customHeight="1">
      <c r="A37" s="29"/>
      <c r="B37" s="30"/>
      <c r="C37" s="31"/>
      <c r="D37" s="32"/>
      <c r="E37" s="32"/>
      <c r="F37" s="32"/>
      <c r="G37" s="32"/>
      <c r="H37" s="32"/>
      <c r="I37" s="33"/>
      <c r="J37" s="34"/>
      <c r="K37" s="35"/>
      <c r="L37" s="36"/>
      <c r="M37" s="37"/>
      <c r="N37" s="38"/>
    </row>
    <row r="38" spans="1:14" ht="30.75" hidden="1">
      <c r="A38" s="29"/>
      <c r="B38" s="30"/>
      <c r="C38" s="31"/>
      <c r="D38" s="32"/>
      <c r="E38" s="32"/>
      <c r="F38" s="32"/>
      <c r="G38" s="32"/>
      <c r="H38" s="32"/>
      <c r="I38" s="33"/>
      <c r="J38" s="34"/>
      <c r="K38" s="35"/>
      <c r="L38" s="36"/>
      <c r="M38" s="37"/>
      <c r="N38" s="38"/>
    </row>
    <row r="39" spans="1:14" ht="135" hidden="1" customHeight="1">
      <c r="A39" s="29"/>
      <c r="B39" s="30"/>
      <c r="C39" s="31"/>
      <c r="D39" s="32"/>
      <c r="E39" s="32"/>
      <c r="F39" s="32"/>
      <c r="G39" s="32"/>
      <c r="H39" s="32"/>
      <c r="I39" s="33"/>
      <c r="J39" s="34"/>
      <c r="K39" s="35"/>
      <c r="L39" s="36"/>
      <c r="M39" s="37"/>
      <c r="N39" s="38"/>
    </row>
    <row r="40" spans="1:14" ht="30.75" hidden="1">
      <c r="A40" s="29"/>
      <c r="B40" s="30"/>
      <c r="C40" s="31"/>
      <c r="D40" s="32"/>
      <c r="E40" s="32"/>
      <c r="F40" s="32"/>
      <c r="G40" s="32"/>
      <c r="H40" s="32"/>
      <c r="I40" s="33"/>
      <c r="J40" s="34"/>
      <c r="K40" s="35"/>
      <c r="L40" s="36"/>
      <c r="M40" s="37"/>
      <c r="N40" s="38"/>
    </row>
    <row r="41" spans="1:14" ht="51" hidden="1" customHeight="1">
      <c r="M41" s="15"/>
    </row>
    <row r="42" spans="1:14" s="17" customFormat="1" ht="85.5" hidden="1" customHeight="1">
      <c r="A42" s="49"/>
      <c r="B42" s="49"/>
      <c r="C42" s="49"/>
      <c r="D42" s="16"/>
      <c r="E42" s="16"/>
      <c r="F42" s="16"/>
      <c r="G42" s="16"/>
      <c r="H42" s="16"/>
      <c r="I42" s="16"/>
      <c r="J42" s="16"/>
      <c r="K42" s="50"/>
      <c r="L42" s="50"/>
      <c r="M42" s="50"/>
      <c r="N42" s="50"/>
    </row>
    <row r="43" spans="1:14" ht="37.5" customHeight="1">
      <c r="A43" s="18"/>
      <c r="B43" s="18"/>
      <c r="C43" s="18"/>
      <c r="E43" s="51"/>
      <c r="F43" s="51"/>
    </row>
    <row r="44" spans="1:14" ht="28.15" customHeight="1">
      <c r="A44" s="19"/>
      <c r="B44" s="19"/>
    </row>
    <row r="45" spans="1:14" ht="30" customHeight="1">
      <c r="A45" s="19"/>
      <c r="B45" s="19"/>
    </row>
    <row r="46" spans="1:14" ht="60" customHeight="1"/>
    <row r="47" spans="1:14" ht="45" customHeight="1"/>
  </sheetData>
  <mergeCells count="19">
    <mergeCell ref="A42:C42"/>
    <mergeCell ref="K42:N42"/>
    <mergeCell ref="E43:F43"/>
    <mergeCell ref="N2:N4"/>
    <mergeCell ref="C3:C4"/>
    <mergeCell ref="D3:D4"/>
    <mergeCell ref="E3:E4"/>
    <mergeCell ref="F3:F4"/>
    <mergeCell ref="G3:G4"/>
    <mergeCell ref="H3:H4"/>
    <mergeCell ref="A1:M1"/>
    <mergeCell ref="A2:A4"/>
    <mergeCell ref="B2:B4"/>
    <mergeCell ref="C2:H2"/>
    <mergeCell ref="I2:I4"/>
    <mergeCell ref="J2:J4"/>
    <mergeCell ref="K2:K4"/>
    <mergeCell ref="L2:L4"/>
    <mergeCell ref="M2:M4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на подпись</vt:lpstr>
      <vt:lpstr>'Отчет на подпись'!Заголовки_для_печати</vt:lpstr>
      <vt:lpstr>'Отчет на подпись'!Область_печати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USER</cp:lastModifiedBy>
  <cp:lastPrinted>2017-01-24T11:26:12Z</cp:lastPrinted>
  <dcterms:created xsi:type="dcterms:W3CDTF">2016-10-28T11:16:37Z</dcterms:created>
  <dcterms:modified xsi:type="dcterms:W3CDTF">2017-01-24T11:26:16Z</dcterms:modified>
</cp:coreProperties>
</file>